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782" yWindow="65525" windowWidth="9005" windowHeight="6244" firstSheet="1" activeTab="1"/>
  </bookViews>
  <sheets>
    <sheet name="Customize Your Gradebook" sheetId="1" state="hidden" r:id="rId1"/>
    <sheet name="Standard" sheetId="2" r:id="rId2"/>
    <sheet name="Modified" sheetId="3" r:id="rId3"/>
    <sheet name="Lock" sheetId="4" state="veryHidden" r:id="rId4"/>
  </sheets>
  <definedNames>
    <definedName name="__IntlFixup" hidden="1">TRUE</definedName>
    <definedName name="__IntlFixupTable" hidden="1">#REF!</definedName>
    <definedName name="CDB" localSheetId="0">'Customize Your Gradebook'!$E$40</definedName>
    <definedName name="celltips_area" localSheetId="0">#REF!</definedName>
    <definedName name="CS" localSheetId="0">'Customize Your Gradebook'!$E$41</definedName>
    <definedName name="display_area_1" localSheetId="0">'Customize Your Gradebook'!$C$3:$I$34</definedName>
    <definedName name="display_area_2" localSheetId="2">'Modified'!$C$3:$AS$123</definedName>
    <definedName name="display_area_2">'Standard'!$C$3:$AT$68</definedName>
    <definedName name="GoAssetChart" localSheetId="2">'Modified'!GoAssetChart</definedName>
    <definedName name="GoBack" localSheetId="2">'Modified'!GoBack</definedName>
    <definedName name="GoBalanceSheet" localSheetId="2">'Modified'!GoBalanceSheet</definedName>
    <definedName name="GoCashFlow" localSheetId="2">'Modified'!GoCashFlow</definedName>
    <definedName name="GoData" localSheetId="2">'Modified'!GoData</definedName>
    <definedName name="GoIncomeChart" localSheetId="2">'Modified'!GoIncomeChart</definedName>
    <definedName name="GradeTable">'Customize Your Gradebook'!$D$20:$P$22</definedName>
    <definedName name="LOC" localSheetId="0">'Customize Your Gradebook'!$E$37</definedName>
    <definedName name="LTR" localSheetId="0">'Customize Your Gradebook'!$F$28</definedName>
    <definedName name="NS" localSheetId="0">'Customize Your Gradebook'!$E$39</definedName>
    <definedName name="_xlnm.Print_Area" localSheetId="0">'Customize Your Gradebook'!$C$3:$P$34</definedName>
    <definedName name="_xlnm.Print_Area" localSheetId="2">'Modified'!$D$3:$AR$120</definedName>
    <definedName name="_xlnm.Print_Area" localSheetId="1">'Standard'!$D$3:$AS$66</definedName>
    <definedName name="_xlnm.Print_Titles" localSheetId="2">'Modified'!$D:$H</definedName>
    <definedName name="_xlnm.Print_Titles" localSheetId="1">'Standard'!$D:$I</definedName>
    <definedName name="SS" localSheetId="0">'Customize Your Gradebook'!$E$38</definedName>
    <definedName name="vital1" localSheetId="0">'Customize Your Gradebook'!$F$12</definedName>
    <definedName name="vital1">'Customize Your Gradebook'!$F$12</definedName>
    <definedName name="vital2" localSheetId="0">'Customize Your Gradebook'!$F$13</definedName>
    <definedName name="vital2">'Customize Your Gradebook'!$F$13</definedName>
    <definedName name="vital4" localSheetId="0">'Customize Your Gradebook'!$F$14</definedName>
    <definedName name="vital4">'Customize Your Gradebook'!$F$14</definedName>
    <definedName name="vital5" localSheetId="0">'Customize Your Gradebook'!$AH$11</definedName>
    <definedName name="vital5">'Customize Your Gradebook'!$F$15</definedName>
    <definedName name="vital6" localSheetId="0">'Customize Your Gradebook'!$AH$12</definedName>
    <definedName name="vital6">'Customize Your Gradebook'!$F$16</definedName>
    <definedName name="vital8" localSheetId="0">'Customize Your Gradebook'!$K$12</definedName>
    <definedName name="vital8">'Customize Your Gradebook'!$K$12</definedName>
    <definedName name="vital9" localSheetId="0">'Customize Your Gradebook'!$K$13</definedName>
    <definedName name="vital9">'Customize Your Gradebook'!$K$13</definedName>
  </definedNames>
  <calcPr fullCalcOnLoad="1"/>
</workbook>
</file>

<file path=xl/comments1.xml><?xml version="1.0" encoding="utf-8"?>
<comments xmlns="http://schemas.openxmlformats.org/spreadsheetml/2006/main">
  <authors>
    <author>A satisfied Microsoft Office user</author>
  </authors>
  <commentList>
    <comment ref="D4" authorId="0">
      <text>
        <r>
          <rPr>
            <sz val="8"/>
            <rFont val="Tahoma"/>
            <family val="0"/>
          </rPr>
          <t>CUSTOMIZING YOUR TEMPLATE
Use this sheet to enter all of the information to be used in the headers of subsequent worksheets in this template.  You can lock this sheet when you are finished with your customizations and save the template for future use.</t>
        </r>
      </text>
    </comment>
    <comment ref="E7" authorId="0">
      <text>
        <r>
          <rPr>
            <sz val="8"/>
            <rFont val="Tahoma"/>
            <family val="0"/>
          </rPr>
          <t>LOCK/UNLOCK THIS SHEET
Click this button to prevent accidental changes to your customized information. It will change to an Unlock This Sheet button, which you can click should you wish to change this information at a later time.  When you lock the sheet, you can simply lock the sheet or you can choose to save your own version of this template with your customized information.</t>
        </r>
      </text>
    </comment>
    <comment ref="K8" authorId="0">
      <text>
        <r>
          <rPr>
            <sz val="8"/>
            <rFont val="Tahoma"/>
            <family val="0"/>
          </rPr>
          <t xml:space="preserve">TIPS AND COMMENTS
Tips and comments are useful features in Microsoft Excel. ToolTips tell you about toolbars, and Comments tell you about actual cells on your sheet.  </t>
        </r>
      </text>
    </comment>
    <comment ref="D10" authorId="0">
      <text>
        <r>
          <rPr>
            <sz val="8"/>
            <rFont val="Tahoma"/>
            <family val="0"/>
          </rPr>
          <t>ENTERING SCHOOL INFORMATION
Entering information in these cells will update the header information on each sheet. Note that you are not required to fill in all the cells. Any cells that you leave blank will simply not show up in the headings.</t>
        </r>
      </text>
    </comment>
    <comment ref="D25" authorId="0">
      <text>
        <r>
          <rPr>
            <sz val="8"/>
            <rFont val="Tahoma"/>
            <family val="0"/>
          </rPr>
          <t>ENTERING HEADER INFORMATION
Use this area to customize the look of your template. Click on Select Logo to choose a graphic for your company logo. Click on Change Font to change the font in the header information.  The boilerplate changes will be automatically adjusted on all appropriate sheets.</t>
        </r>
      </text>
    </comment>
  </commentList>
</comments>
</file>

<file path=xl/comments2.xml><?xml version="1.0" encoding="utf-8"?>
<comments xmlns="http://schemas.openxmlformats.org/spreadsheetml/2006/main">
  <authors>
    <author>An-Chian Kao</author>
    <author>Microsoft Office Classroom Tools</author>
  </authors>
  <commentList>
    <comment ref="H19" authorId="0">
      <text>
        <r>
          <rPr>
            <b/>
            <sz val="8"/>
            <rFont val="Tahoma"/>
            <family val="0"/>
          </rPr>
          <t>Note that the GradeTable referred to in the formula in this column is the table of grades found on the Customize Your Gradebook sheet.</t>
        </r>
      </text>
    </comment>
    <comment ref="D13" authorId="1">
      <text>
        <r>
          <rPr>
            <sz val="8"/>
            <rFont val="Tahoma"/>
            <family val="2"/>
          </rPr>
          <t>Calculate student averages and grades based on the combined scores for class assignments and tests.</t>
        </r>
      </text>
    </comment>
  </commentList>
</comments>
</file>

<file path=xl/comments3.xml><?xml version="1.0" encoding="utf-8"?>
<comments xmlns="http://schemas.openxmlformats.org/spreadsheetml/2006/main">
  <authors>
    <author>An-Chian Kao</author>
    <author>Microsoft Office Classroom Tools</author>
  </authors>
  <commentList>
    <comment ref="G74" authorId="0">
      <text>
        <r>
          <rPr>
            <b/>
            <sz val="8"/>
            <rFont val="Tahoma"/>
            <family val="0"/>
          </rPr>
          <t>Note that the GradeTable referred to in the formula in this column is the table of grades found on the Customize Your Gradebook sheet.</t>
        </r>
      </text>
    </comment>
    <comment ref="G18" authorId="0">
      <text>
        <r>
          <rPr>
            <b/>
            <sz val="8"/>
            <rFont val="Tahoma"/>
            <family val="0"/>
          </rPr>
          <t>Note that the GradeTable referred to in the formula in this column is the table of grades found on the Customize Your Gradebook sheet.</t>
        </r>
      </text>
    </comment>
    <comment ref="D12" authorId="1">
      <text>
        <r>
          <rPr>
            <sz val="8"/>
            <rFont val="Tahoma"/>
            <family val="2"/>
          </rPr>
          <t>Calculate student averages and grades based on class assignments (top) and tests (bottom).</t>
        </r>
      </text>
    </comment>
  </commentList>
</comments>
</file>

<file path=xl/sharedStrings.xml><?xml version="1.0" encoding="utf-8"?>
<sst xmlns="http://schemas.openxmlformats.org/spreadsheetml/2006/main" count="76" uniqueCount="53">
  <si>
    <t xml:space="preserve"> CLASS SUMMARY</t>
  </si>
  <si>
    <t xml:space="preserve"> Average</t>
  </si>
  <si>
    <t xml:space="preserve"> Highest Score</t>
  </si>
  <si>
    <t xml:space="preserve"> Lowest Score</t>
  </si>
  <si>
    <t xml:space="preserve"> STUDENTS</t>
  </si>
  <si>
    <t>If you want letter grades to represent different scores, change the values in this table.</t>
  </si>
  <si>
    <t>F</t>
  </si>
  <si>
    <t>D</t>
  </si>
  <si>
    <t>C</t>
  </si>
  <si>
    <t>B</t>
  </si>
  <si>
    <t>A</t>
  </si>
  <si>
    <t>Hover Your Pointer</t>
  </si>
  <si>
    <t>HERE for a Useful Tip!</t>
  </si>
  <si>
    <t>Invoice</t>
  </si>
  <si>
    <t>CUSTOMIZE YOUR GRADEBOOK</t>
  </si>
  <si>
    <t xml:space="preserve">Class  </t>
  </si>
  <si>
    <t xml:space="preserve">Year  </t>
  </si>
  <si>
    <t xml:space="preserve">Teacher Name  </t>
  </si>
  <si>
    <t xml:space="preserve">School Name  </t>
  </si>
  <si>
    <t xml:space="preserve">Sem/Qtr  </t>
  </si>
  <si>
    <t>Type School Information Here...</t>
  </si>
  <si>
    <t>INSERT NEW ROWS ABOVE THIS ROW TO ADD STUDENTS.</t>
  </si>
  <si>
    <t>Ltr Grade</t>
  </si>
  <si>
    <t>GPA</t>
  </si>
  <si>
    <t>Average</t>
  </si>
  <si>
    <t>Incomplt.</t>
  </si>
  <si>
    <t>TEST SCORES</t>
  </si>
  <si>
    <t>ASSIGNMENT SCORES</t>
  </si>
  <si>
    <t>Type the names of tests in the spaces below.</t>
  </si>
  <si>
    <t>Type the names of assignments in the spaces below.</t>
  </si>
  <si>
    <t>Header Information</t>
  </si>
  <si>
    <t/>
  </si>
  <si>
    <t>ՀՊԱՀ</t>
  </si>
  <si>
    <t>Դասախոսի անունը</t>
  </si>
  <si>
    <t>Առարկա</t>
  </si>
  <si>
    <t>Տարի</t>
  </si>
  <si>
    <t>Գնահատականներ և գնահատականների միջին միավոր</t>
  </si>
  <si>
    <t>Կիսամյակ</t>
  </si>
  <si>
    <t>Միջին</t>
  </si>
  <si>
    <t xml:space="preserve"> Ամենաբարձր թվանշանը</t>
  </si>
  <si>
    <t>Ուսանողներ</t>
  </si>
  <si>
    <t xml:space="preserve"> Ամենացածր թվն..</t>
  </si>
  <si>
    <t>ՄԳՄ</t>
  </si>
  <si>
    <t xml:space="preserve">Տ.գնահատ. </t>
  </si>
  <si>
    <t xml:space="preserve">Առաջադրանքների և տեստերի անունները նշեք ստորև: </t>
  </si>
  <si>
    <t>Անավարտ</t>
  </si>
  <si>
    <t xml:space="preserve"> Առարկայի ամփոփում</t>
  </si>
  <si>
    <t>______________________________________________</t>
  </si>
  <si>
    <t>Ուսան. համարը</t>
  </si>
  <si>
    <t>Առաջընթաց</t>
  </si>
  <si>
    <t>Խմբի միջին գնահատականը</t>
  </si>
  <si>
    <t>Դասախոսի ստորագ.</t>
  </si>
  <si>
    <t>Ամբիոնի վարիչի ստոր.</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</si>
</sst>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
    <numFmt numFmtId="181" formatCode="_-&quot;£&quot;* #,##0_-;\-&quot;£&quot;* #,##0_-;_-&quot;£&quot;* &quot;-&quot;_-;_-@_-"/>
    <numFmt numFmtId="182" formatCode="_-* #,##0_-;\-* #,##0_-;_-* &quot;-&quot;_-;_-@_-"/>
    <numFmt numFmtId="183" formatCode="_-&quot;£&quot;* #,##0.00_-;\-&quot;£&quot;* #,##0.00_-;_-&quot;£&quot;* &quot;-&quot;??_-;_-@_-"/>
    <numFmt numFmtId="184" formatCode="_-* #,##0.00_-;\-* #,##0.00_-;_-* &quot;-&quot;??_-;_-@_-"/>
  </numFmts>
  <fonts count="72">
    <font>
      <sz val="10"/>
      <name val="Arial"/>
      <family val="2"/>
    </font>
    <font>
      <b/>
      <sz val="10"/>
      <name val="Arial"/>
      <family val="0"/>
    </font>
    <font>
      <i/>
      <sz val="10"/>
      <name val="Arial"/>
      <family val="0"/>
    </font>
    <font>
      <b/>
      <i/>
      <sz val="10"/>
      <name val="Arial"/>
      <family val="0"/>
    </font>
    <font>
      <sz val="8"/>
      <name val="Arial"/>
      <family val="2"/>
    </font>
    <font>
      <sz val="8"/>
      <name val="Tahoma"/>
      <family val="2"/>
    </font>
    <font>
      <sz val="10"/>
      <name val="Times New Roman"/>
      <family val="0"/>
    </font>
    <font>
      <b/>
      <sz val="8"/>
      <color indexed="8"/>
      <name val="Times New Roman"/>
      <family val="0"/>
    </font>
    <font>
      <b/>
      <i/>
      <sz val="8"/>
      <name val="Times New Roman"/>
      <family val="0"/>
    </font>
    <font>
      <b/>
      <sz val="9"/>
      <name val="Times New Roman"/>
      <family val="0"/>
    </font>
    <font>
      <sz val="8"/>
      <name val="Times New Roman"/>
      <family val="0"/>
    </font>
    <font>
      <b/>
      <i/>
      <sz val="8"/>
      <color indexed="8"/>
      <name val="Times New Roman"/>
      <family val="0"/>
    </font>
    <font>
      <b/>
      <i/>
      <sz val="8"/>
      <color indexed="16"/>
      <name val="Times New Roman"/>
      <family val="0"/>
    </font>
    <font>
      <sz val="9"/>
      <name val="Arial"/>
      <family val="0"/>
    </font>
    <font>
      <sz val="8"/>
      <color indexed="8"/>
      <name val="Arial"/>
      <family val="0"/>
    </font>
    <font>
      <sz val="8.5"/>
      <name val="Arial"/>
      <family val="0"/>
    </font>
    <font>
      <sz val="9"/>
      <color indexed="8"/>
      <name val="Times New Roman"/>
      <family val="0"/>
    </font>
    <font>
      <sz val="10"/>
      <color indexed="8"/>
      <name val="Times New Roman"/>
      <family val="0"/>
    </font>
    <font>
      <sz val="8.5"/>
      <color indexed="8"/>
      <name val="Times New Roman"/>
      <family val="0"/>
    </font>
    <font>
      <sz val="10"/>
      <color indexed="8"/>
      <name val="MS Sans Serif"/>
      <family val="0"/>
    </font>
    <font>
      <b/>
      <i/>
      <sz val="18"/>
      <name val="Arial"/>
      <family val="0"/>
    </font>
    <font>
      <b/>
      <i/>
      <sz val="14"/>
      <name val="Arial"/>
      <family val="2"/>
    </font>
    <font>
      <sz val="10"/>
      <color indexed="10"/>
      <name val="Arial"/>
      <family val="2"/>
    </font>
    <font>
      <sz val="11"/>
      <name val="Arial"/>
      <family val="2"/>
    </font>
    <font>
      <sz val="11"/>
      <color indexed="12"/>
      <name val="Arial"/>
      <family val="2"/>
    </font>
    <font>
      <sz val="11"/>
      <color indexed="8"/>
      <name val="Arial"/>
      <family val="2"/>
    </font>
    <font>
      <b/>
      <sz val="8"/>
      <name val="Tahoma"/>
      <family val="0"/>
    </font>
    <font>
      <sz val="9"/>
      <color indexed="10"/>
      <name val="Arial"/>
      <family val="2"/>
    </font>
    <font>
      <sz val="8.5"/>
      <color indexed="16"/>
      <name val="Arial"/>
      <family val="2"/>
    </font>
    <font>
      <u val="single"/>
      <sz val="9.5"/>
      <color indexed="12"/>
      <name val="Arial"/>
      <family val="2"/>
    </font>
    <font>
      <u val="single"/>
      <sz val="9.5"/>
      <color indexed="36"/>
      <name val="Arial"/>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20"/>
      <color indexed="8"/>
      <name val="Calibri"/>
      <family val="0"/>
    </font>
    <font>
      <sz val="10"/>
      <color indexed="8"/>
      <name val="Calibri"/>
      <family val="0"/>
    </font>
    <font>
      <i/>
      <sz val="10"/>
      <color indexed="8"/>
      <name val="Arial"/>
      <family val="0"/>
    </font>
    <font>
      <b/>
      <i/>
      <sz val="18"/>
      <color indexed="8"/>
      <name val="Calibri"/>
      <family val="0"/>
    </font>
    <font>
      <i/>
      <sz val="10"/>
      <color indexed="8"/>
      <name val="Calibri"/>
      <family val="0"/>
    </font>
    <font>
      <b/>
      <i/>
      <sz val="1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58"/>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7"/>
        <bgColor indexed="64"/>
      </patternFill>
    </fill>
    <fill>
      <patternFill patternType="gray125">
        <fgColor indexed="17"/>
      </patternFill>
    </fill>
    <fill>
      <patternFill patternType="solid">
        <fgColor indexed="22"/>
        <bgColor indexed="64"/>
      </patternFill>
    </fill>
    <fill>
      <patternFill patternType="solid">
        <fgColor indexed="42"/>
        <bgColor indexed="64"/>
      </patternFill>
    </fill>
    <fill>
      <patternFill patternType="gray125">
        <fgColor indexed="22"/>
        <bgColor indexed="42"/>
      </patternFill>
    </fill>
    <fill>
      <patternFill patternType="darkGray">
        <fgColor indexed="22"/>
        <bgColor indexed="22"/>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color indexed="63"/>
      </left>
      <right style="thick">
        <color indexed="22"/>
      </right>
      <top>
        <color indexed="63"/>
      </top>
      <bottom style="thick">
        <color indexed="22"/>
      </bottom>
    </border>
    <border>
      <left>
        <color indexed="63"/>
      </left>
      <right>
        <color indexed="63"/>
      </right>
      <top style="thick">
        <color indexed="17"/>
      </top>
      <bottom style="thin">
        <color indexed="58"/>
      </bottom>
    </border>
    <border>
      <left style="double"/>
      <right>
        <color indexed="63"/>
      </right>
      <top>
        <color indexed="63"/>
      </top>
      <bottom>
        <color indexed="63"/>
      </bottom>
    </border>
    <border>
      <left style="double"/>
      <right style="thin"/>
      <top>
        <color indexed="63"/>
      </top>
      <bottom>
        <color indexed="63"/>
      </bottom>
    </border>
    <border>
      <left>
        <color indexed="63"/>
      </left>
      <right style="thin"/>
      <top>
        <color indexed="63"/>
      </top>
      <bottom>
        <color indexed="63"/>
      </bottom>
    </border>
    <border>
      <left style="double">
        <color indexed="17"/>
      </left>
      <right>
        <color indexed="63"/>
      </right>
      <top style="thin">
        <color indexed="17"/>
      </top>
      <bottom>
        <color indexed="63"/>
      </bottom>
    </border>
    <border>
      <left>
        <color indexed="63"/>
      </left>
      <right style="thin"/>
      <top style="thin"/>
      <bottom>
        <color indexed="63"/>
      </bottom>
    </border>
    <border>
      <left style="thin"/>
      <right style="thin"/>
      <top style="thin">
        <color indexed="17"/>
      </top>
      <bottom style="thick">
        <color indexed="17"/>
      </bottom>
    </border>
    <border>
      <left>
        <color indexed="63"/>
      </left>
      <right style="thin"/>
      <top style="thin">
        <color indexed="17"/>
      </top>
      <bottom style="thick">
        <color indexed="17"/>
      </bottom>
    </border>
    <border>
      <left style="double">
        <color indexed="17"/>
      </left>
      <right style="double">
        <color indexed="17"/>
      </right>
      <top>
        <color indexed="63"/>
      </top>
      <bottom>
        <color indexed="63"/>
      </bottom>
    </border>
    <border>
      <left style="double">
        <color indexed="17"/>
      </left>
      <right style="double">
        <color indexed="17"/>
      </right>
      <top style="thin">
        <color indexed="17"/>
      </top>
      <bottom style="thick">
        <color indexed="17"/>
      </bottom>
    </border>
    <border>
      <left style="double">
        <color indexed="17"/>
      </left>
      <right style="double">
        <color indexed="17"/>
      </right>
      <top>
        <color indexed="63"/>
      </top>
      <bottom style="double">
        <color indexed="17"/>
      </bottom>
    </border>
    <border>
      <left>
        <color indexed="63"/>
      </left>
      <right style="medium">
        <color indexed="32"/>
      </right>
      <top>
        <color indexed="63"/>
      </top>
      <bottom style="thin">
        <color indexed="32"/>
      </bottom>
    </border>
    <border>
      <left>
        <color indexed="63"/>
      </left>
      <right style="medium">
        <color indexed="32"/>
      </right>
      <top>
        <color indexed="63"/>
      </top>
      <bottom style="medium">
        <color indexed="32"/>
      </bottom>
    </border>
    <border>
      <left style="medium">
        <color indexed="17"/>
      </left>
      <right>
        <color indexed="63"/>
      </right>
      <top style="medium">
        <color indexed="17"/>
      </top>
      <bottom>
        <color indexed="63"/>
      </bottom>
    </border>
    <border>
      <left>
        <color indexed="63"/>
      </left>
      <right>
        <color indexed="63"/>
      </right>
      <top style="medium">
        <color indexed="17"/>
      </top>
      <bottom>
        <color indexed="63"/>
      </bottom>
    </border>
    <border>
      <left>
        <color indexed="63"/>
      </left>
      <right style="medium">
        <color indexed="17"/>
      </right>
      <top style="medium">
        <color indexed="17"/>
      </top>
      <bottom>
        <color indexed="63"/>
      </bottom>
    </border>
    <border>
      <left>
        <color indexed="63"/>
      </left>
      <right style="medium">
        <color indexed="17"/>
      </right>
      <top>
        <color indexed="63"/>
      </top>
      <bottom>
        <color indexed="63"/>
      </bottom>
    </border>
    <border>
      <left style="medium">
        <color indexed="17"/>
      </left>
      <right>
        <color indexed="63"/>
      </right>
      <top>
        <color indexed="63"/>
      </top>
      <bottom style="medium">
        <color indexed="17"/>
      </bottom>
    </border>
    <border>
      <left>
        <color indexed="63"/>
      </left>
      <right>
        <color indexed="63"/>
      </right>
      <top>
        <color indexed="63"/>
      </top>
      <bottom style="medium">
        <color indexed="17"/>
      </bottom>
    </border>
    <border>
      <left>
        <color indexed="63"/>
      </left>
      <right style="medium">
        <color indexed="17"/>
      </right>
      <top>
        <color indexed="63"/>
      </top>
      <bottom style="medium">
        <color indexed="17"/>
      </bottom>
    </border>
    <border>
      <left style="medium">
        <color indexed="17"/>
      </left>
      <right>
        <color indexed="63"/>
      </right>
      <top>
        <color indexed="63"/>
      </top>
      <bottom>
        <color indexed="63"/>
      </bottom>
    </border>
    <border>
      <left style="double">
        <color indexed="17"/>
      </left>
      <right style="double">
        <color indexed="17"/>
      </right>
      <top style="thick">
        <color indexed="17"/>
      </top>
      <bottom style="thick">
        <color indexed="17"/>
      </bottom>
    </border>
    <border>
      <left style="double"/>
      <right style="thin"/>
      <top>
        <color indexed="63"/>
      </top>
      <bottom style="thin"/>
    </border>
    <border>
      <left style="thin"/>
      <right style="thin"/>
      <top>
        <color indexed="63"/>
      </top>
      <bottom style="thin"/>
    </border>
    <border>
      <left style="double"/>
      <right style="thin"/>
      <top style="thin"/>
      <bottom style="thin"/>
    </border>
    <border>
      <left style="thin"/>
      <right style="thin"/>
      <top style="thin"/>
      <bottom style="thin"/>
    </border>
    <border>
      <left>
        <color indexed="63"/>
      </left>
      <right style="thin"/>
      <top>
        <color indexed="63"/>
      </top>
      <bottom style="thin"/>
    </border>
    <border>
      <left>
        <color indexed="63"/>
      </left>
      <right style="thin"/>
      <top>
        <color indexed="63"/>
      </top>
      <bottom style="double">
        <color indexed="17"/>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uble"/>
      <top>
        <color indexed="63"/>
      </top>
      <bottom style="double">
        <color indexed="17"/>
      </bottom>
    </border>
    <border>
      <left style="double"/>
      <right style="thin"/>
      <top style="thin">
        <color indexed="17"/>
      </top>
      <bottom style="thick">
        <color indexed="17"/>
      </bottom>
    </border>
    <border>
      <left>
        <color indexed="63"/>
      </left>
      <right>
        <color indexed="63"/>
      </right>
      <top>
        <color indexed="63"/>
      </top>
      <bottom style="thin">
        <color indexed="58"/>
      </bottom>
    </border>
    <border>
      <left style="medium">
        <color indexed="17"/>
      </left>
      <right>
        <color indexed="63"/>
      </right>
      <top>
        <color indexed="63"/>
      </top>
      <bottom style="thick">
        <color indexed="17"/>
      </bottom>
    </border>
    <border>
      <left>
        <color indexed="63"/>
      </left>
      <right>
        <color indexed="63"/>
      </right>
      <top>
        <color indexed="63"/>
      </top>
      <bottom style="thick">
        <color indexed="17"/>
      </bottom>
    </border>
    <border>
      <left>
        <color indexed="63"/>
      </left>
      <right>
        <color indexed="63"/>
      </right>
      <top style="thick">
        <color indexed="17"/>
      </top>
      <bottom style="thick">
        <color indexed="17"/>
      </bottom>
    </border>
    <border>
      <left style="medium">
        <color indexed="17"/>
      </left>
      <right>
        <color indexed="63"/>
      </right>
      <top style="medium">
        <color indexed="17"/>
      </top>
      <bottom style="medium">
        <color indexed="17"/>
      </bottom>
    </border>
    <border>
      <left>
        <color indexed="63"/>
      </left>
      <right>
        <color indexed="63"/>
      </right>
      <top style="medium">
        <color indexed="17"/>
      </top>
      <bottom style="medium">
        <color indexed="17"/>
      </bottom>
    </border>
    <border>
      <left style="thin">
        <color indexed="17"/>
      </left>
      <right style="thin">
        <color indexed="17"/>
      </right>
      <top style="medium">
        <color indexed="17"/>
      </top>
      <bottom style="thin">
        <color indexed="17"/>
      </bottom>
    </border>
    <border>
      <left style="thin">
        <color indexed="17"/>
      </left>
      <right style="medium">
        <color indexed="17"/>
      </right>
      <top style="medium">
        <color indexed="17"/>
      </top>
      <bottom style="thin">
        <color indexed="17"/>
      </bottom>
    </border>
    <border>
      <left style="medium">
        <color indexed="17"/>
      </left>
      <right style="thin">
        <color indexed="17"/>
      </right>
      <top style="thin">
        <color indexed="17"/>
      </top>
      <bottom style="thin">
        <color indexed="17"/>
      </bottom>
    </border>
    <border>
      <left style="thin">
        <color indexed="17"/>
      </left>
      <right style="medium">
        <color indexed="17"/>
      </right>
      <top style="thin">
        <color indexed="17"/>
      </top>
      <bottom style="thin">
        <color indexed="17"/>
      </bottom>
    </border>
    <border>
      <left style="medium">
        <color indexed="17"/>
      </left>
      <right style="thin">
        <color indexed="17"/>
      </right>
      <top style="thin">
        <color indexed="17"/>
      </top>
      <bottom style="thick">
        <color indexed="17"/>
      </bottom>
    </border>
    <border>
      <left style="thin">
        <color indexed="17"/>
      </left>
      <right style="medium">
        <color indexed="17"/>
      </right>
      <top style="thin">
        <color indexed="17"/>
      </top>
      <bottom style="thick">
        <color indexed="17"/>
      </bottom>
    </border>
    <border>
      <left style="thin">
        <color indexed="17"/>
      </left>
      <right>
        <color indexed="63"/>
      </right>
      <top style="medium">
        <color indexed="17"/>
      </top>
      <bottom style="medium">
        <color indexed="17"/>
      </bottom>
    </border>
    <border>
      <left style="thin">
        <color indexed="17"/>
      </left>
      <right style="medium">
        <color indexed="17"/>
      </right>
      <top style="medium">
        <color indexed="17"/>
      </top>
      <bottom style="medium">
        <color indexed="17"/>
      </bottom>
    </border>
    <border>
      <left>
        <color indexed="63"/>
      </left>
      <right style="medium">
        <color indexed="17"/>
      </right>
      <top style="medium">
        <color indexed="17"/>
      </top>
      <bottom style="medium">
        <color indexed="17"/>
      </bottom>
    </border>
    <border>
      <left style="medium">
        <color indexed="17"/>
      </left>
      <right>
        <color indexed="63"/>
      </right>
      <top style="medium">
        <color indexed="17"/>
      </top>
      <bottom style="thin">
        <color indexed="17"/>
      </bottom>
    </border>
    <border>
      <left>
        <color indexed="63"/>
      </left>
      <right style="thin">
        <color indexed="17"/>
      </right>
      <top style="medium">
        <color indexed="17"/>
      </top>
      <bottom style="thin">
        <color indexed="17"/>
      </bottom>
    </border>
    <border>
      <left style="double">
        <color indexed="17"/>
      </left>
      <right>
        <color indexed="63"/>
      </right>
      <top style="thick">
        <color indexed="17"/>
      </top>
      <bottom style="thick">
        <color indexed="17"/>
      </bottom>
    </border>
    <border>
      <left>
        <color indexed="63"/>
      </left>
      <right style="double"/>
      <top style="thick">
        <color indexed="17"/>
      </top>
      <bottom style="thick">
        <color indexed="17"/>
      </bottom>
    </border>
    <border>
      <left style="double">
        <color indexed="17"/>
      </left>
      <right>
        <color indexed="63"/>
      </right>
      <top style="thick">
        <color indexed="17"/>
      </top>
      <bottom style="thin">
        <color indexed="17"/>
      </bottom>
    </border>
    <border>
      <left>
        <color indexed="63"/>
      </left>
      <right>
        <color indexed="63"/>
      </right>
      <top style="thick">
        <color indexed="17"/>
      </top>
      <bottom style="thin">
        <color indexed="17"/>
      </bottom>
    </border>
    <border>
      <left>
        <color indexed="63"/>
      </left>
      <right style="double"/>
      <top style="thick">
        <color indexed="17"/>
      </top>
      <bottom style="thin">
        <color indexed="17"/>
      </bottom>
    </border>
  </borders>
  <cellStyleXfs count="70">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7" fillId="27" borderId="0" applyNumberFormat="0" applyBorder="0" applyAlignment="0" applyProtection="0"/>
    <xf numFmtId="0" fontId="58" fillId="28" borderId="1" applyNumberFormat="0" applyAlignment="0" applyProtection="0"/>
    <xf numFmtId="0" fontId="59" fillId="2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0" fontId="60" fillId="0" borderId="0" applyNumberFormat="0" applyFill="0" applyBorder="0" applyAlignment="0" applyProtection="0"/>
    <xf numFmtId="0" fontId="30" fillId="0" borderId="0" applyNumberFormat="0" applyFill="0" applyBorder="0" applyAlignment="0" applyProtection="0"/>
    <xf numFmtId="0" fontId="61" fillId="30"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9" fillId="0" borderId="0" applyNumberFormat="0" applyFill="0" applyBorder="0" applyAlignment="0" applyProtection="0"/>
    <xf numFmtId="0" fontId="65" fillId="31" borderId="1" applyNumberFormat="0" applyAlignment="0" applyProtection="0"/>
    <xf numFmtId="0" fontId="66" fillId="0" borderId="6" applyNumberFormat="0" applyFill="0" applyAlignment="0" applyProtection="0"/>
    <xf numFmtId="0" fontId="67" fillId="32" borderId="0" applyNumberFormat="0" applyBorder="0" applyAlignment="0" applyProtection="0"/>
    <xf numFmtId="0" fontId="0" fillId="2" borderId="0">
      <alignment/>
      <protection/>
    </xf>
    <xf numFmtId="0" fontId="0" fillId="2" borderId="0">
      <alignment/>
      <protection/>
    </xf>
    <xf numFmtId="0" fontId="0" fillId="33" borderId="7" applyNumberFormat="0" applyFont="0" applyAlignment="0" applyProtection="0"/>
    <xf numFmtId="0" fontId="68" fillId="28" borderId="8" applyNumberFormat="0" applyAlignment="0" applyProtection="0"/>
    <xf numFmtId="9" fontId="0" fillId="0" borderId="0" applyFont="0" applyFill="0" applyBorder="0" applyAlignment="0" applyProtection="0"/>
    <xf numFmtId="0" fontId="0" fillId="2" borderId="0">
      <alignment/>
      <protection/>
    </xf>
    <xf numFmtId="0" fontId="69" fillId="0" borderId="0" applyNumberFormat="0" applyFill="0" applyBorder="0" applyAlignment="0" applyProtection="0"/>
    <xf numFmtId="0" fontId="70" fillId="0" borderId="9" applyNumberFormat="0" applyFill="0" applyAlignment="0" applyProtection="0"/>
    <xf numFmtId="181" fontId="0" fillId="0" borderId="0" applyFont="0" applyFill="0" applyBorder="0" applyAlignment="0" applyProtection="0"/>
    <xf numFmtId="183" fontId="0" fillId="0" borderId="0" applyFont="0" applyFill="0" applyBorder="0" applyAlignment="0" applyProtection="0"/>
    <xf numFmtId="0" fontId="71" fillId="0" borderId="0" applyNumberFormat="0" applyFill="0" applyBorder="0" applyAlignment="0" applyProtection="0"/>
  </cellStyleXfs>
  <cellXfs count="152">
    <xf numFmtId="0" fontId="0" fillId="2" borderId="0" xfId="0" applyAlignment="1">
      <alignment/>
    </xf>
    <xf numFmtId="0" fontId="0" fillId="34" borderId="10" xfId="0" applyNumberFormat="1" applyFont="1" applyFill="1" applyBorder="1" applyAlignment="1">
      <alignment/>
    </xf>
    <xf numFmtId="0" fontId="0" fillId="34" borderId="11" xfId="0" applyNumberFormat="1" applyFont="1" applyFill="1" applyBorder="1" applyAlignment="1">
      <alignment/>
    </xf>
    <xf numFmtId="0" fontId="0" fillId="34" borderId="12" xfId="0" applyNumberFormat="1" applyFont="1" applyFill="1" applyBorder="1" applyAlignment="1">
      <alignment/>
    </xf>
    <xf numFmtId="0" fontId="0" fillId="34" borderId="13" xfId="0" applyNumberFormat="1" applyFont="1" applyFill="1" applyBorder="1" applyAlignment="1">
      <alignment/>
    </xf>
    <xf numFmtId="0" fontId="0" fillId="34" borderId="0" xfId="0" applyNumberFormat="1" applyFont="1" applyFill="1" applyBorder="1" applyAlignment="1">
      <alignment/>
    </xf>
    <xf numFmtId="0" fontId="0" fillId="34" borderId="14" xfId="0" applyNumberFormat="1" applyFont="1" applyFill="1" applyBorder="1" applyAlignment="1">
      <alignment/>
    </xf>
    <xf numFmtId="0" fontId="0" fillId="34" borderId="15" xfId="0" applyNumberFormat="1" applyFont="1" applyFill="1" applyBorder="1" applyAlignment="1">
      <alignment/>
    </xf>
    <xf numFmtId="0" fontId="0" fillId="34" borderId="16" xfId="0" applyNumberFormat="1" applyFont="1" applyFill="1" applyBorder="1" applyAlignment="1">
      <alignment/>
    </xf>
    <xf numFmtId="0" fontId="0" fillId="34" borderId="17" xfId="0" applyNumberFormat="1" applyFont="1" applyFill="1" applyBorder="1" applyAlignment="1">
      <alignment/>
    </xf>
    <xf numFmtId="0" fontId="0" fillId="34" borderId="18" xfId="0" applyNumberFormat="1" applyFont="1" applyFill="1" applyBorder="1" applyAlignment="1">
      <alignment/>
    </xf>
    <xf numFmtId="0" fontId="0" fillId="2" borderId="0" xfId="60">
      <alignment/>
      <protection/>
    </xf>
    <xf numFmtId="0" fontId="10" fillId="0" borderId="0" xfId="0" applyNumberFormat="1" applyFont="1" applyFill="1" applyBorder="1" applyAlignment="1" applyProtection="1">
      <alignment vertical="center"/>
      <protection/>
    </xf>
    <xf numFmtId="0" fontId="11" fillId="0" borderId="19" xfId="0" applyNumberFormat="1" applyFont="1" applyFill="1" applyBorder="1" applyAlignment="1" applyProtection="1">
      <alignment horizontal="left" vertical="top"/>
      <protection/>
    </xf>
    <xf numFmtId="0" fontId="12" fillId="0" borderId="0" xfId="0" applyNumberFormat="1" applyFont="1" applyFill="1" applyBorder="1" applyAlignment="1" applyProtection="1">
      <alignment horizontal="center" vertical="top"/>
      <protection/>
    </xf>
    <xf numFmtId="2" fontId="4" fillId="0" borderId="20" xfId="0" applyNumberFormat="1" applyFont="1" applyFill="1" applyBorder="1" applyAlignment="1" applyProtection="1">
      <alignment horizontal="center"/>
      <protection locked="0"/>
    </xf>
    <xf numFmtId="2" fontId="4" fillId="0" borderId="21" xfId="0" applyNumberFormat="1" applyFont="1" applyFill="1" applyBorder="1" applyAlignment="1" applyProtection="1">
      <alignment horizontal="center"/>
      <protection locked="0"/>
    </xf>
    <xf numFmtId="2" fontId="14" fillId="0" borderId="20" xfId="0" applyNumberFormat="1" applyFont="1" applyFill="1" applyBorder="1" applyAlignment="1" applyProtection="1">
      <alignment horizontal="center"/>
      <protection locked="0"/>
    </xf>
    <xf numFmtId="2" fontId="14" fillId="0" borderId="21" xfId="0" applyNumberFormat="1" applyFont="1" applyFill="1" applyBorder="1" applyAlignment="1" applyProtection="1">
      <alignment horizontal="center"/>
      <protection locked="0"/>
    </xf>
    <xf numFmtId="0" fontId="15" fillId="0" borderId="0" xfId="0" applyNumberFormat="1" applyFont="1" applyFill="1" applyBorder="1" applyAlignment="1" applyProtection="1">
      <alignment horizontal="left"/>
      <protection/>
    </xf>
    <xf numFmtId="0" fontId="6" fillId="35" borderId="22" xfId="0" applyNumberFormat="1" applyFont="1" applyFill="1" applyBorder="1" applyAlignment="1" applyProtection="1">
      <alignment/>
      <protection/>
    </xf>
    <xf numFmtId="0" fontId="6" fillId="35" borderId="0" xfId="0" applyNumberFormat="1" applyFont="1" applyFill="1" applyBorder="1" applyAlignment="1" applyProtection="1">
      <alignment/>
      <protection/>
    </xf>
    <xf numFmtId="0" fontId="6" fillId="35" borderId="23" xfId="0" applyNumberFormat="1" applyFont="1" applyFill="1" applyBorder="1" applyAlignment="1" applyProtection="1">
      <alignment/>
      <protection/>
    </xf>
    <xf numFmtId="0" fontId="7" fillId="0" borderId="24" xfId="0" applyNumberFormat="1" applyFont="1" applyFill="1" applyBorder="1" applyAlignment="1" applyProtection="1">
      <alignment horizontal="center" vertical="center"/>
      <protection/>
    </xf>
    <xf numFmtId="0" fontId="7" fillId="0" borderId="25" xfId="0" applyNumberFormat="1" applyFont="1" applyFill="1" applyBorder="1" applyAlignment="1" applyProtection="1">
      <alignment horizontal="center" vertical="center"/>
      <protection/>
    </xf>
    <xf numFmtId="0" fontId="10" fillId="0" borderId="26" xfId="0" applyNumberFormat="1" applyFont="1" applyFill="1" applyBorder="1" applyAlignment="1" applyProtection="1">
      <alignment horizontal="left" vertical="center"/>
      <protection/>
    </xf>
    <xf numFmtId="0" fontId="7" fillId="0" borderId="27" xfId="0" applyNumberFormat="1" applyFont="1" applyFill="1" applyBorder="1" applyAlignment="1" applyProtection="1">
      <alignment horizontal="left" vertical="center"/>
      <protection/>
    </xf>
    <xf numFmtId="0" fontId="13" fillId="0" borderId="26" xfId="0" applyNumberFormat="1" applyFont="1" applyFill="1" applyBorder="1" applyAlignment="1" applyProtection="1">
      <alignment horizontal="left"/>
      <protection locked="0"/>
    </xf>
    <xf numFmtId="0" fontId="13" fillId="36" borderId="26" xfId="0" applyNumberFormat="1" applyFont="1" applyFill="1" applyBorder="1" applyAlignment="1" applyProtection="1">
      <alignment horizontal="left"/>
      <protection locked="0"/>
    </xf>
    <xf numFmtId="2" fontId="14" fillId="36" borderId="21" xfId="0" applyNumberFormat="1" applyFont="1" applyFill="1" applyBorder="1" applyAlignment="1" applyProtection="1">
      <alignment horizontal="center"/>
      <protection locked="0"/>
    </xf>
    <xf numFmtId="2" fontId="14" fillId="36" borderId="20" xfId="0" applyNumberFormat="1" applyFont="1" applyFill="1" applyBorder="1" applyAlignment="1" applyProtection="1">
      <alignment horizontal="center"/>
      <protection locked="0"/>
    </xf>
    <xf numFmtId="0" fontId="13" fillId="36" borderId="28" xfId="0" applyNumberFormat="1" applyFont="1" applyFill="1" applyBorder="1" applyAlignment="1" applyProtection="1">
      <alignment horizontal="left"/>
      <protection locked="0"/>
    </xf>
    <xf numFmtId="0" fontId="0" fillId="2" borderId="0" xfId="59">
      <alignment/>
      <protection/>
    </xf>
    <xf numFmtId="0" fontId="0" fillId="34" borderId="10" xfId="59" applyFill="1" applyBorder="1">
      <alignment/>
      <protection/>
    </xf>
    <xf numFmtId="0" fontId="0" fillId="34" borderId="11" xfId="59" applyFill="1" applyBorder="1">
      <alignment/>
      <protection/>
    </xf>
    <xf numFmtId="0" fontId="0" fillId="34" borderId="12" xfId="59" applyFill="1" applyBorder="1">
      <alignment/>
      <protection/>
    </xf>
    <xf numFmtId="0" fontId="0" fillId="34" borderId="13" xfId="59" applyFill="1" applyBorder="1">
      <alignment/>
      <protection/>
    </xf>
    <xf numFmtId="0" fontId="0" fillId="34" borderId="0" xfId="59" applyFill="1" applyBorder="1">
      <alignment/>
      <protection/>
    </xf>
    <xf numFmtId="0" fontId="0" fillId="34" borderId="14" xfId="59" applyFill="1" applyBorder="1">
      <alignment/>
      <protection/>
    </xf>
    <xf numFmtId="0" fontId="21" fillId="34" borderId="0" xfId="59" applyFont="1" applyFill="1" applyBorder="1">
      <alignment/>
      <protection/>
    </xf>
    <xf numFmtId="0" fontId="22" fillId="34" borderId="0" xfId="59" applyFont="1" applyFill="1" applyBorder="1">
      <alignment/>
      <protection/>
    </xf>
    <xf numFmtId="0" fontId="0" fillId="34" borderId="0" xfId="59" applyFill="1">
      <alignment/>
      <protection/>
    </xf>
    <xf numFmtId="0" fontId="0" fillId="37" borderId="0" xfId="59" applyFill="1" applyBorder="1" applyAlignment="1">
      <alignment horizontal="right"/>
      <protection/>
    </xf>
    <xf numFmtId="0" fontId="0" fillId="37" borderId="0" xfId="59" applyFill="1" applyBorder="1">
      <alignment/>
      <protection/>
    </xf>
    <xf numFmtId="0" fontId="24" fillId="37" borderId="0" xfId="59" applyFont="1" applyFill="1" applyBorder="1" applyAlignment="1">
      <alignment/>
      <protection/>
    </xf>
    <xf numFmtId="0" fontId="24" fillId="34" borderId="14" xfId="59" applyFont="1" applyFill="1" applyBorder="1" applyAlignment="1">
      <alignment/>
      <protection/>
    </xf>
    <xf numFmtId="0" fontId="25" fillId="37" borderId="0" xfId="59" applyFont="1" applyFill="1" applyBorder="1" applyAlignment="1">
      <alignment/>
      <protection/>
    </xf>
    <xf numFmtId="0" fontId="0" fillId="34" borderId="15" xfId="59" applyFill="1" applyBorder="1">
      <alignment/>
      <protection/>
    </xf>
    <xf numFmtId="0" fontId="0" fillId="34" borderId="16" xfId="59" applyFill="1" applyBorder="1">
      <alignment/>
      <protection/>
    </xf>
    <xf numFmtId="0" fontId="0" fillId="34" borderId="17" xfId="59" applyFill="1" applyBorder="1">
      <alignment/>
      <protection/>
    </xf>
    <xf numFmtId="180" fontId="0" fillId="2" borderId="0" xfId="59" applyNumberFormat="1" applyProtection="1">
      <alignment/>
      <protection locked="0"/>
    </xf>
    <xf numFmtId="49" fontId="0" fillId="34" borderId="29" xfId="59" applyNumberFormat="1" applyFont="1" applyFill="1" applyBorder="1">
      <alignment/>
      <protection/>
    </xf>
    <xf numFmtId="49" fontId="0" fillId="34" borderId="30" xfId="59" applyNumberFormat="1" applyFont="1" applyFill="1" applyBorder="1">
      <alignment/>
      <protection/>
    </xf>
    <xf numFmtId="0" fontId="23" fillId="37" borderId="31" xfId="59" applyFont="1" applyFill="1" applyBorder="1">
      <alignment/>
      <protection/>
    </xf>
    <xf numFmtId="0" fontId="0" fillId="37" borderId="32" xfId="59" applyFill="1" applyBorder="1">
      <alignment/>
      <protection/>
    </xf>
    <xf numFmtId="0" fontId="0" fillId="37" borderId="33" xfId="59" applyFill="1" applyBorder="1">
      <alignment/>
      <protection/>
    </xf>
    <xf numFmtId="0" fontId="0" fillId="37" borderId="34" xfId="59" applyFill="1" applyBorder="1">
      <alignment/>
      <protection/>
    </xf>
    <xf numFmtId="0" fontId="0" fillId="37" borderId="35" xfId="59" applyFill="1" applyBorder="1">
      <alignment/>
      <protection/>
    </xf>
    <xf numFmtId="0" fontId="0" fillId="37" borderId="36" xfId="59" applyFill="1" applyBorder="1">
      <alignment/>
      <protection/>
    </xf>
    <xf numFmtId="0" fontId="0" fillId="37" borderId="37" xfId="59" applyFill="1" applyBorder="1">
      <alignment/>
      <protection/>
    </xf>
    <xf numFmtId="0" fontId="0" fillId="37" borderId="0" xfId="59" applyFont="1" applyFill="1" applyBorder="1" applyAlignment="1">
      <alignment horizontal="right"/>
      <protection/>
    </xf>
    <xf numFmtId="0" fontId="24" fillId="37" borderId="38" xfId="59" applyFont="1" applyFill="1" applyBorder="1" applyAlignment="1">
      <alignment/>
      <protection/>
    </xf>
    <xf numFmtId="0" fontId="24" fillId="37" borderId="34" xfId="59" applyFont="1" applyFill="1" applyBorder="1" applyAlignment="1">
      <alignment/>
      <protection/>
    </xf>
    <xf numFmtId="0" fontId="24" fillId="37" borderId="35" xfId="59" applyFont="1" applyFill="1" applyBorder="1" applyAlignment="1">
      <alignment/>
      <protection/>
    </xf>
    <xf numFmtId="0" fontId="24" fillId="37" borderId="36" xfId="59" applyFont="1" applyFill="1" applyBorder="1" applyAlignment="1">
      <alignment/>
      <protection/>
    </xf>
    <xf numFmtId="0" fontId="24" fillId="37" borderId="37" xfId="59" applyFont="1" applyFill="1" applyBorder="1" applyAlignment="1">
      <alignment/>
      <protection/>
    </xf>
    <xf numFmtId="0" fontId="7" fillId="38" borderId="39" xfId="0" applyNumberFormat="1" applyFont="1" applyFill="1" applyBorder="1" applyAlignment="1" applyProtection="1">
      <alignment horizontal="center" vertical="center"/>
      <protection/>
    </xf>
    <xf numFmtId="1" fontId="9" fillId="39" borderId="40" xfId="0" applyNumberFormat="1" applyFont="1" applyFill="1" applyBorder="1" applyAlignment="1" applyProtection="1">
      <alignment horizontal="center"/>
      <protection/>
    </xf>
    <xf numFmtId="1" fontId="9" fillId="39" borderId="41" xfId="0" applyNumberFormat="1" applyFont="1" applyFill="1" applyBorder="1" applyAlignment="1" applyProtection="1">
      <alignment horizontal="center"/>
      <protection/>
    </xf>
    <xf numFmtId="1" fontId="9" fillId="39" borderId="42" xfId="0" applyNumberFormat="1" applyFont="1" applyFill="1" applyBorder="1" applyAlignment="1" applyProtection="1">
      <alignment horizontal="center"/>
      <protection/>
    </xf>
    <xf numFmtId="1" fontId="9" fillId="39" borderId="43" xfId="0" applyNumberFormat="1" applyFont="1" applyFill="1" applyBorder="1" applyAlignment="1" applyProtection="1">
      <alignment horizontal="center"/>
      <protection/>
    </xf>
    <xf numFmtId="0" fontId="14" fillId="38" borderId="21" xfId="0" applyNumberFormat="1" applyFont="1" applyFill="1" applyBorder="1" applyAlignment="1" applyProtection="1">
      <alignment horizontal="center"/>
      <protection/>
    </xf>
    <xf numFmtId="0" fontId="14" fillId="39" borderId="21" xfId="0" applyNumberFormat="1" applyFont="1" applyFill="1" applyBorder="1" applyAlignment="1" applyProtection="1">
      <alignment horizontal="center"/>
      <protection/>
    </xf>
    <xf numFmtId="0" fontId="15" fillId="34" borderId="0" xfId="0" applyNumberFormat="1" applyFont="1" applyFill="1" applyBorder="1" applyAlignment="1" applyProtection="1">
      <alignment horizontal="left"/>
      <protection/>
    </xf>
    <xf numFmtId="2" fontId="14" fillId="34" borderId="0" xfId="0" applyNumberFormat="1" applyFont="1" applyFill="1" applyBorder="1" applyAlignment="1" applyProtection="1">
      <alignment horizontal="center"/>
      <protection locked="0"/>
    </xf>
    <xf numFmtId="2" fontId="14" fillId="36" borderId="40" xfId="0" applyNumberFormat="1" applyFont="1" applyFill="1" applyBorder="1" applyAlignment="1" applyProtection="1">
      <alignment horizontal="center"/>
      <protection locked="0"/>
    </xf>
    <xf numFmtId="2" fontId="14" fillId="36" borderId="44" xfId="0" applyNumberFormat="1" applyFont="1" applyFill="1" applyBorder="1" applyAlignment="1" applyProtection="1">
      <alignment horizontal="center"/>
      <protection locked="0"/>
    </xf>
    <xf numFmtId="0" fontId="14" fillId="39" borderId="45" xfId="0" applyNumberFormat="1" applyFont="1" applyFill="1" applyBorder="1" applyAlignment="1" applyProtection="1">
      <alignment horizontal="center"/>
      <protection/>
    </xf>
    <xf numFmtId="0" fontId="1" fillId="34" borderId="0" xfId="59" applyFont="1" applyFill="1" applyBorder="1" applyAlignment="1">
      <alignment/>
      <protection/>
    </xf>
    <xf numFmtId="0" fontId="16" fillId="40" borderId="46" xfId="0" applyNumberFormat="1" applyFont="1" applyFill="1" applyBorder="1" applyAlignment="1" applyProtection="1">
      <alignment/>
      <protection/>
    </xf>
    <xf numFmtId="0" fontId="17" fillId="40" borderId="47" xfId="0" applyNumberFormat="1" applyFont="1" applyFill="1" applyBorder="1" applyAlignment="1" applyProtection="1">
      <alignment/>
      <protection/>
    </xf>
    <xf numFmtId="0" fontId="18" fillId="40" borderId="47" xfId="0" applyNumberFormat="1" applyFont="1" applyFill="1" applyBorder="1" applyAlignment="1" applyProtection="1">
      <alignment/>
      <protection/>
    </xf>
    <xf numFmtId="0" fontId="19" fillId="40" borderId="47" xfId="0" applyNumberFormat="1" applyFont="1" applyFill="1" applyBorder="1" applyAlignment="1" applyProtection="1">
      <alignment/>
      <protection/>
    </xf>
    <xf numFmtId="0" fontId="19" fillId="40" borderId="48" xfId="0" applyNumberFormat="1" applyFont="1" applyFill="1" applyBorder="1" applyAlignment="1" applyProtection="1">
      <alignment/>
      <protection/>
    </xf>
    <xf numFmtId="171" fontId="14" fillId="38" borderId="21" xfId="42" applyFont="1" applyFill="1" applyBorder="1" applyAlignment="1" applyProtection="1">
      <alignment horizontal="center"/>
      <protection/>
    </xf>
    <xf numFmtId="9" fontId="14" fillId="38" borderId="21" xfId="63" applyFont="1" applyFill="1" applyBorder="1" applyAlignment="1" applyProtection="1">
      <alignment horizontal="center"/>
      <protection/>
    </xf>
    <xf numFmtId="9" fontId="14" fillId="39" borderId="21" xfId="63" applyFont="1" applyFill="1" applyBorder="1" applyAlignment="1" applyProtection="1">
      <alignment horizontal="center"/>
      <protection/>
    </xf>
    <xf numFmtId="9" fontId="14" fillId="39" borderId="45" xfId="63" applyFont="1" applyFill="1" applyBorder="1" applyAlignment="1" applyProtection="1">
      <alignment horizontal="center"/>
      <protection/>
    </xf>
    <xf numFmtId="171" fontId="14" fillId="39" borderId="21" xfId="42" applyFont="1" applyFill="1" applyBorder="1" applyAlignment="1" applyProtection="1">
      <alignment horizontal="center"/>
      <protection/>
    </xf>
    <xf numFmtId="171" fontId="14" fillId="39" borderId="49" xfId="42" applyFont="1" applyFill="1" applyBorder="1" applyAlignment="1" applyProtection="1">
      <alignment horizontal="center"/>
      <protection/>
    </xf>
    <xf numFmtId="0" fontId="1" fillId="34" borderId="0" xfId="0" applyNumberFormat="1" applyFont="1" applyFill="1" applyBorder="1" applyAlignment="1">
      <alignment/>
    </xf>
    <xf numFmtId="9" fontId="28" fillId="0" borderId="41" xfId="0" applyNumberFormat="1" applyFont="1" applyFill="1" applyBorder="1" applyAlignment="1" applyProtection="1">
      <alignment horizontal="center"/>
      <protection locked="0"/>
    </xf>
    <xf numFmtId="0" fontId="28" fillId="0" borderId="43" xfId="0" applyNumberFormat="1" applyFont="1" applyFill="1" applyBorder="1" applyAlignment="1" applyProtection="1">
      <alignment horizontal="center"/>
      <protection locked="0"/>
    </xf>
    <xf numFmtId="2" fontId="28" fillId="0" borderId="43" xfId="0" applyNumberFormat="1" applyFont="1" applyFill="1" applyBorder="1" applyAlignment="1" applyProtection="1">
      <alignment horizontal="center"/>
      <protection locked="0"/>
    </xf>
    <xf numFmtId="0" fontId="0" fillId="34" borderId="0" xfId="0" applyNumberFormat="1" applyFill="1" applyBorder="1" applyAlignment="1">
      <alignment/>
    </xf>
    <xf numFmtId="2" fontId="14" fillId="39" borderId="21" xfId="0" applyNumberFormat="1" applyFont="1" applyFill="1" applyBorder="1" applyAlignment="1" applyProtection="1">
      <alignment horizontal="center"/>
      <protection/>
    </xf>
    <xf numFmtId="2" fontId="14" fillId="38" borderId="21" xfId="0" applyNumberFormat="1" applyFont="1" applyFill="1" applyBorder="1" applyAlignment="1" applyProtection="1">
      <alignment horizontal="center"/>
      <protection/>
    </xf>
    <xf numFmtId="2" fontId="14" fillId="39" borderId="45" xfId="0" applyNumberFormat="1" applyFont="1" applyFill="1" applyBorder="1" applyAlignment="1" applyProtection="1">
      <alignment horizontal="center"/>
      <protection/>
    </xf>
    <xf numFmtId="0" fontId="0" fillId="34" borderId="13" xfId="0" applyNumberFormat="1" applyFont="1" applyFill="1" applyBorder="1" applyAlignment="1" applyProtection="1">
      <alignment/>
      <protection/>
    </xf>
    <xf numFmtId="0" fontId="0" fillId="34" borderId="0" xfId="0" applyNumberFormat="1" applyFont="1" applyFill="1" applyBorder="1" applyAlignment="1" applyProtection="1">
      <alignment/>
      <protection/>
    </xf>
    <xf numFmtId="2" fontId="14" fillId="34" borderId="0" xfId="0" applyNumberFormat="1" applyFont="1" applyFill="1" applyBorder="1" applyAlignment="1" applyProtection="1">
      <alignment horizontal="center"/>
      <protection/>
    </xf>
    <xf numFmtId="0" fontId="0" fillId="34" borderId="14" xfId="0" applyNumberFormat="1" applyFont="1" applyFill="1" applyBorder="1" applyAlignment="1" applyProtection="1">
      <alignment/>
      <protection/>
    </xf>
    <xf numFmtId="0" fontId="1" fillId="34" borderId="0" xfId="0" applyNumberFormat="1" applyFont="1" applyFill="1" applyBorder="1" applyAlignment="1" applyProtection="1">
      <alignment/>
      <protection/>
    </xf>
    <xf numFmtId="49" fontId="7" fillId="0" borderId="50" xfId="0" applyNumberFormat="1" applyFont="1" applyFill="1" applyBorder="1" applyAlignment="1" applyProtection="1">
      <alignment horizontal="center" vertical="center"/>
      <protection locked="0"/>
    </xf>
    <xf numFmtId="49" fontId="7" fillId="0" borderId="24" xfId="0" applyNumberFormat="1" applyFont="1" applyFill="1" applyBorder="1" applyAlignment="1" applyProtection="1">
      <alignment horizontal="center" vertical="center"/>
      <protection locked="0"/>
    </xf>
    <xf numFmtId="0" fontId="10" fillId="0" borderId="0" xfId="0" applyNumberFormat="1" applyFont="1" applyFill="1" applyBorder="1" applyAlignment="1" applyProtection="1">
      <alignment horizontal="left" vertical="center"/>
      <protection/>
    </xf>
    <xf numFmtId="0" fontId="0" fillId="34" borderId="51" xfId="0" applyNumberFormat="1" applyFont="1" applyFill="1" applyBorder="1" applyAlignment="1">
      <alignment/>
    </xf>
    <xf numFmtId="0" fontId="0" fillId="39" borderId="38" xfId="0" applyNumberFormat="1" applyFont="1" applyFill="1" applyBorder="1" applyAlignment="1">
      <alignment/>
    </xf>
    <xf numFmtId="0" fontId="0" fillId="39" borderId="0" xfId="0" applyFill="1" applyBorder="1" applyAlignment="1">
      <alignment/>
    </xf>
    <xf numFmtId="0" fontId="0" fillId="39" borderId="52" xfId="0" applyNumberFormat="1" applyFont="1" applyFill="1" applyBorder="1" applyAlignment="1">
      <alignment/>
    </xf>
    <xf numFmtId="0" fontId="0" fillId="39" borderId="53" xfId="0" applyFill="1" applyBorder="1" applyAlignment="1">
      <alignment/>
    </xf>
    <xf numFmtId="0" fontId="31" fillId="34" borderId="0" xfId="0" applyNumberFormat="1" applyFont="1" applyFill="1" applyBorder="1" applyAlignment="1">
      <alignment/>
    </xf>
    <xf numFmtId="0" fontId="0" fillId="34" borderId="54" xfId="0" applyFill="1" applyBorder="1" applyAlignment="1">
      <alignment/>
    </xf>
    <xf numFmtId="0" fontId="31" fillId="38" borderId="55" xfId="0" applyNumberFormat="1" applyFont="1" applyFill="1" applyBorder="1" applyAlignment="1">
      <alignment/>
    </xf>
    <xf numFmtId="0" fontId="31" fillId="38" borderId="56" xfId="0" applyNumberFormat="1" applyFont="1" applyFill="1" applyBorder="1" applyAlignment="1">
      <alignment/>
    </xf>
    <xf numFmtId="0" fontId="4" fillId="38" borderId="57" xfId="0" applyNumberFormat="1" applyFont="1" applyFill="1" applyBorder="1" applyAlignment="1">
      <alignment horizontal="center"/>
    </xf>
    <xf numFmtId="0" fontId="4" fillId="38" borderId="58" xfId="0" applyNumberFormat="1" applyFont="1" applyFill="1" applyBorder="1" applyAlignment="1">
      <alignment horizontal="center"/>
    </xf>
    <xf numFmtId="0" fontId="4" fillId="38" borderId="59" xfId="0" applyNumberFormat="1" applyFont="1" applyFill="1" applyBorder="1" applyAlignment="1">
      <alignment horizontal="center"/>
    </xf>
    <xf numFmtId="0" fontId="4" fillId="38" borderId="60" xfId="0" applyNumberFormat="1" applyFont="1" applyFill="1" applyBorder="1" applyAlignment="1">
      <alignment horizontal="center"/>
    </xf>
    <xf numFmtId="0" fontId="4" fillId="38" borderId="61" xfId="0" applyNumberFormat="1" applyFont="1" applyFill="1" applyBorder="1" applyAlignment="1">
      <alignment horizontal="center"/>
    </xf>
    <xf numFmtId="0" fontId="4" fillId="38" borderId="62" xfId="0" applyNumberFormat="1" applyFont="1" applyFill="1" applyBorder="1" applyAlignment="1">
      <alignment horizontal="center"/>
    </xf>
    <xf numFmtId="9" fontId="4" fillId="38" borderId="63" xfId="0" applyNumberFormat="1" applyFont="1" applyFill="1" applyBorder="1" applyAlignment="1">
      <alignment horizontal="center"/>
    </xf>
    <xf numFmtId="0" fontId="4" fillId="38" borderId="64" xfId="0" applyNumberFormat="1" applyFont="1" applyFill="1" applyBorder="1" applyAlignment="1">
      <alignment horizontal="center"/>
    </xf>
    <xf numFmtId="0" fontId="4" fillId="34" borderId="0" xfId="59" applyFont="1" applyFill="1" applyBorder="1" applyAlignment="1">
      <alignment horizontal="center"/>
      <protection/>
    </xf>
    <xf numFmtId="0" fontId="0" fillId="2" borderId="0" xfId="0" applyAlignment="1">
      <alignment/>
    </xf>
    <xf numFmtId="0" fontId="1" fillId="34" borderId="36" xfId="59" applyFont="1" applyFill="1" applyBorder="1" applyAlignment="1">
      <alignment/>
      <protection/>
    </xf>
    <xf numFmtId="0" fontId="0" fillId="2" borderId="36" xfId="59" applyBorder="1" applyAlignment="1">
      <alignment/>
      <protection/>
    </xf>
    <xf numFmtId="0" fontId="0" fillId="2" borderId="36" xfId="0" applyBorder="1" applyAlignment="1">
      <alignment/>
    </xf>
    <xf numFmtId="0" fontId="1" fillId="34" borderId="0" xfId="59" applyFont="1" applyFill="1" applyBorder="1" applyAlignment="1">
      <alignment/>
      <protection/>
    </xf>
    <xf numFmtId="0" fontId="0" fillId="2" borderId="0" xfId="59" applyBorder="1" applyAlignment="1">
      <alignment/>
      <protection/>
    </xf>
    <xf numFmtId="0" fontId="0" fillId="2" borderId="0" xfId="0" applyBorder="1" applyAlignment="1">
      <alignment/>
    </xf>
    <xf numFmtId="49" fontId="0" fillId="34" borderId="55" xfId="59" applyNumberFormat="1" applyFont="1" applyFill="1" applyBorder="1" applyAlignment="1">
      <alignment horizontal="left"/>
      <protection/>
    </xf>
    <xf numFmtId="0" fontId="0" fillId="2" borderId="56" xfId="0" applyBorder="1" applyAlignment="1">
      <alignment/>
    </xf>
    <xf numFmtId="0" fontId="0" fillId="2" borderId="65" xfId="0" applyBorder="1" applyAlignment="1">
      <alignment/>
    </xf>
    <xf numFmtId="0" fontId="20" fillId="34" borderId="53" xfId="59" applyFont="1" applyFill="1" applyBorder="1" applyAlignment="1">
      <alignment/>
      <protection/>
    </xf>
    <xf numFmtId="0" fontId="0" fillId="2" borderId="53" xfId="0" applyBorder="1" applyAlignment="1">
      <alignment/>
    </xf>
    <xf numFmtId="0" fontId="0" fillId="34" borderId="0" xfId="0" applyNumberFormat="1" applyFont="1" applyFill="1" applyBorder="1" applyAlignment="1">
      <alignment horizontal="center"/>
    </xf>
    <xf numFmtId="0" fontId="31" fillId="38" borderId="66" xfId="0" applyNumberFormat="1" applyFont="1" applyFill="1" applyBorder="1" applyAlignment="1">
      <alignment horizontal="center"/>
    </xf>
    <xf numFmtId="0" fontId="31" fillId="38" borderId="67" xfId="0" applyNumberFormat="1" applyFont="1" applyFill="1" applyBorder="1" applyAlignment="1">
      <alignment horizontal="center"/>
    </xf>
    <xf numFmtId="0" fontId="27" fillId="34" borderId="0" xfId="0" applyNumberFormat="1" applyFont="1" applyFill="1" applyBorder="1" applyAlignment="1" applyProtection="1">
      <alignment horizontal="left"/>
      <protection/>
    </xf>
    <xf numFmtId="0" fontId="22" fillId="34" borderId="0" xfId="0" applyFont="1" applyFill="1" applyBorder="1" applyAlignment="1" applyProtection="1">
      <alignment/>
      <protection/>
    </xf>
    <xf numFmtId="0" fontId="7" fillId="0" borderId="68" xfId="0" applyNumberFormat="1" applyFont="1" applyFill="1" applyBorder="1" applyAlignment="1" applyProtection="1">
      <alignment horizontal="left" vertical="center"/>
      <protection/>
    </xf>
    <xf numFmtId="0" fontId="7" fillId="0" borderId="54" xfId="0" applyNumberFormat="1" applyFont="1" applyFill="1" applyBorder="1" applyAlignment="1" applyProtection="1">
      <alignment horizontal="left" vertical="center"/>
      <protection/>
    </xf>
    <xf numFmtId="0" fontId="0" fillId="2" borderId="54" xfId="0" applyBorder="1" applyAlignment="1">
      <alignment vertical="center"/>
    </xf>
    <xf numFmtId="0" fontId="8" fillId="0" borderId="68" xfId="0" applyNumberFormat="1" applyFont="1" applyFill="1" applyBorder="1" applyAlignment="1" applyProtection="1">
      <alignment/>
      <protection/>
    </xf>
    <xf numFmtId="0" fontId="8" fillId="0" borderId="54" xfId="0" applyNumberFormat="1" applyFont="1" applyFill="1" applyBorder="1" applyAlignment="1" applyProtection="1">
      <alignment/>
      <protection/>
    </xf>
    <xf numFmtId="0" fontId="0" fillId="2" borderId="54" xfId="0" applyBorder="1" applyAlignment="1">
      <alignment/>
    </xf>
    <xf numFmtId="0" fontId="0" fillId="2" borderId="69" xfId="0" applyBorder="1" applyAlignment="1">
      <alignment/>
    </xf>
    <xf numFmtId="0" fontId="8" fillId="0" borderId="70" xfId="0" applyNumberFormat="1" applyFont="1" applyFill="1" applyBorder="1" applyAlignment="1" applyProtection="1">
      <alignment/>
      <protection/>
    </xf>
    <xf numFmtId="0" fontId="8" fillId="0" borderId="71" xfId="0" applyNumberFormat="1" applyFont="1" applyFill="1" applyBorder="1" applyAlignment="1" applyProtection="1">
      <alignment/>
      <protection/>
    </xf>
    <xf numFmtId="0" fontId="0" fillId="2" borderId="71" xfId="0" applyBorder="1" applyAlignment="1">
      <alignment/>
    </xf>
    <xf numFmtId="0" fontId="0" fillId="2" borderId="72" xfId="0" applyBorder="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ezimal [0]_Compiling Utility Macros" xfId="46"/>
    <cellStyle name="Dezimal_Compiling Utility Macros"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INVOICE1" xfId="59"/>
    <cellStyle name="Normal_Lock" xfId="60"/>
    <cellStyle name="Note" xfId="61"/>
    <cellStyle name="Output" xfId="62"/>
    <cellStyle name="Percent" xfId="63"/>
    <cellStyle name="Standard_Anpassen der Amortisation" xfId="64"/>
    <cellStyle name="Title" xfId="65"/>
    <cellStyle name="Total" xfId="66"/>
    <cellStyle name="Währung [0]_Compiling Utility Macros" xfId="67"/>
    <cellStyle name="Währung_Compiling Utility Macros"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26</xdr:row>
      <xdr:rowOff>28575</xdr:rowOff>
    </xdr:from>
    <xdr:to>
      <xdr:col>11</xdr:col>
      <xdr:colOff>95250</xdr:colOff>
      <xdr:row>31</xdr:row>
      <xdr:rowOff>47625</xdr:rowOff>
    </xdr:to>
    <xdr:sp macro="[0]!Nada">
      <xdr:nvSpPr>
        <xdr:cNvPr id="1" name="LT"/>
        <xdr:cNvSpPr txBox="1">
          <a:spLocks noChangeArrowheads="1"/>
        </xdr:cNvSpPr>
      </xdr:nvSpPr>
      <xdr:spPr>
        <a:xfrm>
          <a:off x="2162175" y="3790950"/>
          <a:ext cx="2943225" cy="895350"/>
        </a:xfrm>
        <a:prstGeom prst="rect">
          <a:avLst/>
        </a:prstGeom>
        <a:solidFill>
          <a:srgbClr val="FFFFFF"/>
        </a:solidFill>
        <a:ln w="1" cmpd="sng">
          <a:solidFill>
            <a:srgbClr val="000000"/>
          </a:solidFill>
          <a:headEnd type="none"/>
          <a:tailEnd type="none"/>
        </a:ln>
      </xdr:spPr>
      <xdr:txBody>
        <a:bodyPr vertOverflow="clip" wrap="square" lIns="64008" tIns="45720" rIns="0" bIns="0"/>
        <a:p>
          <a:pPr algn="l">
            <a:defRPr/>
          </a:pPr>
          <a:r>
            <a:rPr lang="en-US" cap="none" sz="2000" b="0" i="0" u="none" baseline="0">
              <a:solidFill>
                <a:srgbClr val="000000"/>
              </a:solidFill>
              <a:latin typeface="Calibri"/>
              <a:ea typeface="Calibri"/>
              <a:cs typeface="Calibri"/>
            </a:rPr>
            <a:t>ՀՊԱՀ</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Դասախոսի անունը
</a:t>
          </a:r>
          <a:r>
            <a:rPr lang="en-US" cap="none" sz="1000" b="0" i="0" u="none" baseline="0">
              <a:solidFill>
                <a:srgbClr val="000000"/>
              </a:solidFill>
              <a:latin typeface="Calibri"/>
              <a:ea typeface="Calibri"/>
              <a:cs typeface="Calibri"/>
            </a:rPr>
            <a:t>Առարկա  
</a:t>
          </a:r>
          <a:r>
            <a:rPr lang="en-US" cap="none" sz="1000" b="0" i="0" u="none" baseline="0">
              <a:solidFill>
                <a:srgbClr val="000000"/>
              </a:solidFill>
              <a:latin typeface="Calibri"/>
              <a:ea typeface="Calibri"/>
              <a:cs typeface="Calibri"/>
            </a:rPr>
            <a:t>Տարի  Կիսամյակ</a:t>
          </a:r>
        </a:p>
      </xdr:txBody>
    </xdr:sp>
    <xdr:clientData/>
  </xdr:twoCellAnchor>
  <xdr:twoCellAnchor>
    <xdr:from>
      <xdr:col>4</xdr:col>
      <xdr:colOff>0</xdr:colOff>
      <xdr:row>26</xdr:row>
      <xdr:rowOff>28575</xdr:rowOff>
    </xdr:from>
    <xdr:to>
      <xdr:col>5</xdr:col>
      <xdr:colOff>276225</xdr:colOff>
      <xdr:row>30</xdr:row>
      <xdr:rowOff>142875</xdr:rowOff>
    </xdr:to>
    <xdr:sp macro="[0]!Nada">
      <xdr:nvSpPr>
        <xdr:cNvPr id="2" name="LG"/>
        <xdr:cNvSpPr txBox="1">
          <a:spLocks noChangeArrowheads="1"/>
        </xdr:cNvSpPr>
      </xdr:nvSpPr>
      <xdr:spPr>
        <a:xfrm>
          <a:off x="942975" y="3790950"/>
          <a:ext cx="857250" cy="819150"/>
        </a:xfrm>
        <a:prstGeom prst="rect">
          <a:avLst/>
        </a:prstGeom>
        <a:solidFill>
          <a:srgbClr val="C0C0C0"/>
        </a:solidFill>
        <a:ln w="9525" cmpd="sng">
          <a:solidFill>
            <a:srgbClr val="000000"/>
          </a:solidFill>
          <a:headEnd type="none"/>
          <a:tailEnd type="none"/>
        </a:ln>
      </xdr:spPr>
      <xdr:txBody>
        <a:bodyPr vertOverflow="clip" wrap="square" lIns="36576" tIns="32004" rIns="36576" bIns="32004" anchor="ctr"/>
        <a:p>
          <a:pPr algn="ctr">
            <a:defRPr/>
          </a:pPr>
          <a:r>
            <a:rPr lang="en-US" cap="none" sz="1000" b="0" i="1" u="none" baseline="0">
              <a:solidFill>
                <a:srgbClr val="000000"/>
              </a:solidFill>
              <a:latin typeface="Arial"/>
              <a:ea typeface="Arial"/>
              <a:cs typeface="Arial"/>
            </a:rPr>
            <a:t>Insert
</a:t>
          </a:r>
          <a:r>
            <a:rPr lang="en-US" cap="none" sz="1000" b="0" i="1" u="none" baseline="0">
              <a:solidFill>
                <a:srgbClr val="000000"/>
              </a:solidFill>
              <a:latin typeface="Arial"/>
              <a:ea typeface="Arial"/>
              <a:cs typeface="Arial"/>
            </a:rPr>
            <a:t>Logo
</a:t>
          </a:r>
          <a:r>
            <a:rPr lang="en-US" cap="none" sz="1000" b="0" i="1" u="none" baseline="0">
              <a:solidFill>
                <a:srgbClr val="000000"/>
              </a:solidFill>
              <a:latin typeface="Arial"/>
              <a:ea typeface="Arial"/>
              <a:cs typeface="Arial"/>
            </a:rPr>
            <a:t>Here</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638175</xdr:colOff>
      <xdr:row>8</xdr:row>
      <xdr:rowOff>66675</xdr:rowOff>
    </xdr:from>
    <xdr:to>
      <xdr:col>15</xdr:col>
      <xdr:colOff>457200</xdr:colOff>
      <xdr:row>10</xdr:row>
      <xdr:rowOff>142875</xdr:rowOff>
    </xdr:to>
    <xdr:sp macro="[0]!Nada">
      <xdr:nvSpPr>
        <xdr:cNvPr id="1" name="LBL"/>
        <xdr:cNvSpPr txBox="1">
          <a:spLocks noChangeArrowheads="1"/>
        </xdr:cNvSpPr>
      </xdr:nvSpPr>
      <xdr:spPr>
        <a:xfrm>
          <a:off x="5438775" y="1247775"/>
          <a:ext cx="5000625" cy="295275"/>
        </a:xfrm>
        <a:prstGeom prst="rect">
          <a:avLst/>
        </a:prstGeom>
        <a:solidFill>
          <a:srgbClr val="FFFFFF"/>
        </a:solidFill>
        <a:ln w="1" cmpd="sng">
          <a:noFill/>
        </a:ln>
      </xdr:spPr>
      <xdr:txBody>
        <a:bodyPr vertOverflow="clip" wrap="square" lIns="54864" tIns="45720" rIns="54864" bIns="45720" anchor="ctr"/>
        <a:p>
          <a:pPr algn="ctr">
            <a:defRPr/>
          </a:pPr>
          <a:r>
            <a:rPr lang="en-US" cap="none" sz="1800" b="1" i="1" u="none" baseline="0">
              <a:solidFill>
                <a:srgbClr val="000000"/>
              </a:solidFill>
            </a:rPr>
            <a:t>Գնահատականների թերթիկ (ստանդարտ)</a:t>
          </a:r>
        </a:p>
      </xdr:txBody>
    </xdr:sp>
    <xdr:clientData/>
  </xdr:twoCellAnchor>
  <xdr:twoCellAnchor>
    <xdr:from>
      <xdr:col>3</xdr:col>
      <xdr:colOff>1228725</xdr:colOff>
      <xdr:row>2</xdr:row>
      <xdr:rowOff>38100</xdr:rowOff>
    </xdr:from>
    <xdr:to>
      <xdr:col>10</xdr:col>
      <xdr:colOff>257175</xdr:colOff>
      <xdr:row>8</xdr:row>
      <xdr:rowOff>114300</xdr:rowOff>
    </xdr:to>
    <xdr:sp macro="[0]!NadaLettertype" fLocksText="0">
      <xdr:nvSpPr>
        <xdr:cNvPr id="2" name="LT"/>
        <xdr:cNvSpPr txBox="1">
          <a:spLocks noChangeArrowheads="1"/>
        </xdr:cNvSpPr>
      </xdr:nvSpPr>
      <xdr:spPr>
        <a:xfrm>
          <a:off x="2038350" y="219075"/>
          <a:ext cx="4962525" cy="1076325"/>
        </a:xfrm>
        <a:prstGeom prst="rect">
          <a:avLst/>
        </a:prstGeom>
        <a:solidFill>
          <a:srgbClr val="FFFFFF"/>
        </a:solidFill>
        <a:ln w="1" cmpd="sng">
          <a:noFill/>
        </a:ln>
      </xdr:spPr>
      <xdr:txBody>
        <a:bodyPr vertOverflow="clip" wrap="square" lIns="64008" tIns="45720" rIns="0" bIns="0"/>
        <a:p>
          <a:pPr algn="l">
            <a:defRPr/>
          </a:pPr>
          <a:r>
            <a:rPr lang="en-US" cap="none" sz="2000" b="0" i="0" u="none" baseline="0">
              <a:solidFill>
                <a:srgbClr val="000000"/>
              </a:solidFill>
              <a:latin typeface="Calibri"/>
              <a:ea typeface="Calibri"/>
              <a:cs typeface="Calibri"/>
            </a:rPr>
            <a:t>ՀՊԱՀ</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Դասախոսի անունը
</a:t>
          </a:r>
          <a:r>
            <a:rPr lang="en-US" cap="none" sz="1000" b="0" i="0" u="none" baseline="0">
              <a:solidFill>
                <a:srgbClr val="000000"/>
              </a:solidFill>
              <a:latin typeface="Calibri"/>
              <a:ea typeface="Calibri"/>
              <a:cs typeface="Calibri"/>
            </a:rPr>
            <a:t>Առարկա  
</a:t>
          </a:r>
          <a:r>
            <a:rPr lang="en-US" cap="none" sz="1000" b="0" i="0" u="none" baseline="0">
              <a:solidFill>
                <a:srgbClr val="000000"/>
              </a:solidFill>
              <a:latin typeface="Calibri"/>
              <a:ea typeface="Calibri"/>
              <a:cs typeface="Calibri"/>
            </a:rPr>
            <a:t>Տարի  Կիսամյակ</a:t>
          </a:r>
        </a:p>
      </xdr:txBody>
    </xdr:sp>
    <xdr:clientData/>
  </xdr:twoCellAnchor>
  <xdr:twoCellAnchor>
    <xdr:from>
      <xdr:col>3</xdr:col>
      <xdr:colOff>28575</xdr:colOff>
      <xdr:row>2</xdr:row>
      <xdr:rowOff>57150</xdr:rowOff>
    </xdr:from>
    <xdr:to>
      <xdr:col>3</xdr:col>
      <xdr:colOff>942975</xdr:colOff>
      <xdr:row>8</xdr:row>
      <xdr:rowOff>104775</xdr:rowOff>
    </xdr:to>
    <xdr:sp macro="[0]!NadaLogo">
      <xdr:nvSpPr>
        <xdr:cNvPr id="3" name="LG"/>
        <xdr:cNvSpPr txBox="1">
          <a:spLocks noChangeArrowheads="1"/>
        </xdr:cNvSpPr>
      </xdr:nvSpPr>
      <xdr:spPr>
        <a:xfrm>
          <a:off x="838200" y="238125"/>
          <a:ext cx="914400" cy="1047750"/>
        </a:xfrm>
        <a:prstGeom prst="rect">
          <a:avLst/>
        </a:prstGeom>
        <a:solidFill>
          <a:srgbClr val="C0C0C0"/>
        </a:solidFill>
        <a:ln w="9525" cmpd="sng">
          <a:solidFill>
            <a:srgbClr val="000000"/>
          </a:solidFill>
          <a:headEnd type="none"/>
          <a:tailEnd type="none"/>
        </a:ln>
      </xdr:spPr>
      <xdr:txBody>
        <a:bodyPr vertOverflow="clip" wrap="square" lIns="36576" tIns="32004" rIns="36576" bIns="32004" anchor="ctr"/>
        <a:p>
          <a:pPr algn="ctr">
            <a:defRPr/>
          </a:pPr>
          <a:r>
            <a:rPr lang="en-US" cap="none" sz="1000" b="0" i="1" u="none" baseline="0">
              <a:solidFill>
                <a:srgbClr val="000000"/>
              </a:solidFill>
            </a:rPr>
            <a:t>սեխմեք խմբագրումը ավելացնելու Ձեր նկարը</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171450</xdr:colOff>
      <xdr:row>7</xdr:row>
      <xdr:rowOff>66675</xdr:rowOff>
    </xdr:from>
    <xdr:to>
      <xdr:col>12</xdr:col>
      <xdr:colOff>581025</xdr:colOff>
      <xdr:row>9</xdr:row>
      <xdr:rowOff>142875</xdr:rowOff>
    </xdr:to>
    <xdr:sp macro="[0]!Nada">
      <xdr:nvSpPr>
        <xdr:cNvPr id="1" name="LBL"/>
        <xdr:cNvSpPr txBox="1">
          <a:spLocks noChangeArrowheads="1"/>
        </xdr:cNvSpPr>
      </xdr:nvSpPr>
      <xdr:spPr>
        <a:xfrm>
          <a:off x="4819650" y="1057275"/>
          <a:ext cx="3000375" cy="285750"/>
        </a:xfrm>
        <a:prstGeom prst="rect">
          <a:avLst/>
        </a:prstGeom>
        <a:solidFill>
          <a:srgbClr val="FFFFFF"/>
        </a:solidFill>
        <a:ln w="1" cmpd="sng">
          <a:noFill/>
        </a:ln>
      </xdr:spPr>
      <xdr:txBody>
        <a:bodyPr vertOverflow="clip" wrap="square" lIns="54864" tIns="45720" rIns="54864" bIns="45720" anchor="ctr"/>
        <a:p>
          <a:pPr algn="ctr">
            <a:defRPr/>
          </a:pPr>
          <a:r>
            <a:rPr lang="en-US" cap="none" sz="1800" b="1" i="1" u="none" baseline="0">
              <a:solidFill>
                <a:srgbClr val="000000"/>
              </a:solidFill>
              <a:latin typeface="Arial"/>
              <a:ea typeface="Arial"/>
              <a:cs typeface="Arial"/>
            </a:rPr>
            <a:t>GRADE BOOK (Modified)</a:t>
          </a:r>
        </a:p>
      </xdr:txBody>
    </xdr:sp>
    <xdr:clientData/>
  </xdr:twoCellAnchor>
  <xdr:twoCellAnchor>
    <xdr:from>
      <xdr:col>3</xdr:col>
      <xdr:colOff>1228725</xdr:colOff>
      <xdr:row>2</xdr:row>
      <xdr:rowOff>38100</xdr:rowOff>
    </xdr:from>
    <xdr:to>
      <xdr:col>9</xdr:col>
      <xdr:colOff>257175</xdr:colOff>
      <xdr:row>7</xdr:row>
      <xdr:rowOff>114300</xdr:rowOff>
    </xdr:to>
    <xdr:sp macro="[0]!NadaLettertype" fLocksText="0">
      <xdr:nvSpPr>
        <xdr:cNvPr id="2" name="LT"/>
        <xdr:cNvSpPr txBox="1">
          <a:spLocks noChangeArrowheads="1"/>
        </xdr:cNvSpPr>
      </xdr:nvSpPr>
      <xdr:spPr>
        <a:xfrm>
          <a:off x="2038350" y="219075"/>
          <a:ext cx="3514725" cy="885825"/>
        </a:xfrm>
        <a:prstGeom prst="rect">
          <a:avLst/>
        </a:prstGeom>
        <a:solidFill>
          <a:srgbClr val="FFFFFF"/>
        </a:solidFill>
        <a:ln w="1" cmpd="sng">
          <a:noFill/>
        </a:ln>
      </xdr:spPr>
      <xdr:txBody>
        <a:bodyPr vertOverflow="clip" wrap="square" lIns="64008" tIns="45720" rIns="0" bIns="0"/>
        <a:p>
          <a:pPr algn="l">
            <a:defRPr/>
          </a:pPr>
          <a:r>
            <a:rPr lang="en-US" cap="none" sz="2000" b="0" i="0" u="none" baseline="0">
              <a:solidFill>
                <a:srgbClr val="000000"/>
              </a:solidFill>
              <a:latin typeface="Calibri"/>
              <a:ea typeface="Calibri"/>
              <a:cs typeface="Calibri"/>
            </a:rPr>
            <a:t>ՀՊԱՀ</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Դասախոսի անունը
</a:t>
          </a:r>
          <a:r>
            <a:rPr lang="en-US" cap="none" sz="1000" b="0" i="0" u="none" baseline="0">
              <a:solidFill>
                <a:srgbClr val="000000"/>
              </a:solidFill>
              <a:latin typeface="Calibri"/>
              <a:ea typeface="Calibri"/>
              <a:cs typeface="Calibri"/>
            </a:rPr>
            <a:t>Առարկա  
</a:t>
          </a:r>
          <a:r>
            <a:rPr lang="en-US" cap="none" sz="1000" b="0" i="0" u="none" baseline="0">
              <a:solidFill>
                <a:srgbClr val="000000"/>
              </a:solidFill>
              <a:latin typeface="Calibri"/>
              <a:ea typeface="Calibri"/>
              <a:cs typeface="Calibri"/>
            </a:rPr>
            <a:t>Տարի  Կիսամյակ</a:t>
          </a:r>
        </a:p>
      </xdr:txBody>
    </xdr:sp>
    <xdr:clientData/>
  </xdr:twoCellAnchor>
  <xdr:twoCellAnchor>
    <xdr:from>
      <xdr:col>3</xdr:col>
      <xdr:colOff>28575</xdr:colOff>
      <xdr:row>2</xdr:row>
      <xdr:rowOff>57150</xdr:rowOff>
    </xdr:from>
    <xdr:to>
      <xdr:col>3</xdr:col>
      <xdr:colOff>942975</xdr:colOff>
      <xdr:row>7</xdr:row>
      <xdr:rowOff>104775</xdr:rowOff>
    </xdr:to>
    <xdr:sp macro="[0]!NadaLogo">
      <xdr:nvSpPr>
        <xdr:cNvPr id="3" name="LG"/>
        <xdr:cNvSpPr txBox="1">
          <a:spLocks noChangeArrowheads="1"/>
        </xdr:cNvSpPr>
      </xdr:nvSpPr>
      <xdr:spPr>
        <a:xfrm>
          <a:off x="838200" y="238125"/>
          <a:ext cx="914400" cy="857250"/>
        </a:xfrm>
        <a:prstGeom prst="rect">
          <a:avLst/>
        </a:prstGeom>
        <a:solidFill>
          <a:srgbClr val="C0C0C0"/>
        </a:solidFill>
        <a:ln w="9525" cmpd="sng">
          <a:solidFill>
            <a:srgbClr val="000000"/>
          </a:solidFill>
          <a:headEnd type="none"/>
          <a:tailEnd type="none"/>
        </a:ln>
      </xdr:spPr>
      <xdr:txBody>
        <a:bodyPr vertOverflow="clip" wrap="square" lIns="36576" tIns="32004" rIns="36576" bIns="32004" anchor="ctr"/>
        <a:p>
          <a:pPr algn="ctr">
            <a:defRPr/>
          </a:pPr>
          <a:r>
            <a:rPr lang="en-US" cap="none" sz="1000" b="0" i="1" u="none" baseline="0">
              <a:solidFill>
                <a:srgbClr val="000000"/>
              </a:solidFill>
              <a:latin typeface="Arial"/>
              <a:ea typeface="Arial"/>
              <a:cs typeface="Arial"/>
            </a:rPr>
            <a:t>Click Customize… to add your logo here</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10</xdr:row>
      <xdr:rowOff>19050</xdr:rowOff>
    </xdr:from>
    <xdr:to>
      <xdr:col>69</xdr:col>
      <xdr:colOff>0</xdr:colOff>
      <xdr:row>17</xdr:row>
      <xdr:rowOff>47625</xdr:rowOff>
    </xdr:to>
    <xdr:sp fLocksText="0">
      <xdr:nvSpPr>
        <xdr:cNvPr id="1" name="PNL1_TXT1"/>
        <xdr:cNvSpPr txBox="1">
          <a:spLocks noChangeArrowheads="1"/>
        </xdr:cNvSpPr>
      </xdr:nvSpPr>
      <xdr:spPr>
        <a:xfrm>
          <a:off x="2457450" y="590550"/>
          <a:ext cx="1485900" cy="428625"/>
        </a:xfrm>
        <a:prstGeom prst="rect">
          <a:avLst/>
        </a:prstGeom>
        <a:noFill/>
        <a:ln w="1" cmpd="sng">
          <a:noFill/>
        </a:ln>
      </xdr:spPr>
      <xdr:txBody>
        <a:bodyPr vertOverflow="clip" wrap="square"/>
        <a:p>
          <a:pPr algn="l">
            <a:defRPr/>
          </a:pPr>
          <a:r>
            <a:rPr lang="en-US" cap="none" sz="800" b="0" i="0" u="none" baseline="0">
              <a:latin typeface="Arial"/>
              <a:ea typeface="Arial"/>
              <a:cs typeface="Arial"/>
            </a:rPr>
            <a:t>You can lock the information on the Customize page and save your customized version of the template.</a:t>
          </a:r>
        </a:p>
      </xdr:txBody>
    </xdr:sp>
    <xdr:clientData/>
  </xdr:twoCellAnchor>
  <xdr:twoCellAnchor editAs="oneCell">
    <xdr:from>
      <xdr:col>16</xdr:col>
      <xdr:colOff>28575</xdr:colOff>
      <xdr:row>9</xdr:row>
      <xdr:rowOff>9525</xdr:rowOff>
    </xdr:from>
    <xdr:to>
      <xdr:col>42</xdr:col>
      <xdr:colOff>19050</xdr:colOff>
      <xdr:row>27</xdr:row>
      <xdr:rowOff>9525</xdr:rowOff>
    </xdr:to>
    <xdr:pic>
      <xdr:nvPicPr>
        <xdr:cNvPr id="2" name="LCK_PIC"/>
        <xdr:cNvPicPr preferRelativeResize="1">
          <a:picLocks noChangeAspect="1"/>
        </xdr:cNvPicPr>
      </xdr:nvPicPr>
      <xdr:blipFill>
        <a:blip r:embed="rId1"/>
        <a:stretch>
          <a:fillRect/>
        </a:stretch>
      </xdr:blipFill>
      <xdr:spPr>
        <a:xfrm>
          <a:off x="942975" y="523875"/>
          <a:ext cx="1476375" cy="10287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2">
    <pageSetUpPr fitToPage="1"/>
  </sheetPr>
  <dimension ref="B2:AH41"/>
  <sheetViews>
    <sheetView showGridLines="0" showRowColHeaders="0" zoomScale="95" zoomScaleNormal="95" zoomScalePageLayoutView="0" workbookViewId="0" topLeftCell="A1">
      <selection activeCell="K7" sqref="K7:M7"/>
    </sheetView>
  </sheetViews>
  <sheetFormatPr defaultColWidth="9.140625" defaultRowHeight="12.75"/>
  <cols>
    <col min="1" max="1" width="1.28515625" style="32" customWidth="1"/>
    <col min="2" max="2" width="0.42578125" style="32" customWidth="1"/>
    <col min="3" max="3" width="3.7109375" style="32" customWidth="1"/>
    <col min="4" max="16" width="8.7109375" style="32" customWidth="1"/>
    <col min="17" max="17" width="3.7109375" style="32" customWidth="1"/>
    <col min="18" max="16384" width="9.140625" style="32" customWidth="1"/>
  </cols>
  <sheetData>
    <row r="1" ht="6" customHeight="1" thickBot="1"/>
    <row r="2" spans="2:17" ht="0.75" customHeight="1" thickTop="1">
      <c r="B2" s="33"/>
      <c r="C2" s="34"/>
      <c r="D2" s="34"/>
      <c r="E2" s="34"/>
      <c r="F2" s="34"/>
      <c r="G2" s="34"/>
      <c r="H2" s="34"/>
      <c r="I2" s="34"/>
      <c r="J2" s="34"/>
      <c r="K2" s="35"/>
      <c r="L2" s="35"/>
      <c r="M2" s="35"/>
      <c r="N2" s="35"/>
      <c r="O2" s="35"/>
      <c r="P2" s="35"/>
      <c r="Q2" s="35"/>
    </row>
    <row r="3" spans="2:17" ht="12.75">
      <c r="B3" s="36"/>
      <c r="C3" s="37"/>
      <c r="D3" s="37"/>
      <c r="E3" s="37"/>
      <c r="F3" s="37"/>
      <c r="G3" s="37"/>
      <c r="H3" s="37"/>
      <c r="I3" s="37"/>
      <c r="J3" s="37"/>
      <c r="K3" s="37"/>
      <c r="L3" s="37"/>
      <c r="M3" s="37"/>
      <c r="N3" s="37"/>
      <c r="O3" s="37"/>
      <c r="P3" s="37"/>
      <c r="Q3" s="38"/>
    </row>
    <row r="4" spans="2:17" ht="24" thickBot="1">
      <c r="B4" s="36"/>
      <c r="C4" s="37"/>
      <c r="D4" s="134" t="s">
        <v>14</v>
      </c>
      <c r="E4" s="134"/>
      <c r="F4" s="134"/>
      <c r="G4" s="135"/>
      <c r="H4" s="135"/>
      <c r="I4" s="135"/>
      <c r="J4" s="135"/>
      <c r="K4" s="37"/>
      <c r="L4" s="37"/>
      <c r="M4" s="37"/>
      <c r="N4" s="37"/>
      <c r="O4" s="37"/>
      <c r="P4" s="37"/>
      <c r="Q4" s="38"/>
    </row>
    <row r="5" spans="2:17" ht="3" customHeight="1" thickTop="1">
      <c r="B5" s="36"/>
      <c r="C5" s="10"/>
      <c r="D5" s="10"/>
      <c r="E5" s="10"/>
      <c r="F5" s="10"/>
      <c r="G5" s="10"/>
      <c r="H5" s="10"/>
      <c r="I5" s="10"/>
      <c r="J5" s="10"/>
      <c r="K5" s="10"/>
      <c r="L5" s="10"/>
      <c r="M5" s="10"/>
      <c r="N5" s="10"/>
      <c r="O5" s="10"/>
      <c r="P5" s="10"/>
      <c r="Q5" s="38"/>
    </row>
    <row r="6" spans="2:17" ht="12.75" customHeight="1">
      <c r="B6" s="36"/>
      <c r="C6" s="37"/>
      <c r="D6" s="39"/>
      <c r="E6" s="37"/>
      <c r="F6" s="37"/>
      <c r="G6" s="37"/>
      <c r="H6" s="37"/>
      <c r="I6" s="37"/>
      <c r="J6" s="37"/>
      <c r="K6" s="37"/>
      <c r="L6" s="37"/>
      <c r="M6" s="37"/>
      <c r="N6" s="37"/>
      <c r="O6" s="37"/>
      <c r="P6" s="37"/>
      <c r="Q6" s="38"/>
    </row>
    <row r="7" spans="2:17" ht="12.75">
      <c r="B7" s="36"/>
      <c r="C7" s="37"/>
      <c r="D7" s="37"/>
      <c r="E7" s="37"/>
      <c r="F7" s="37"/>
      <c r="G7" s="37"/>
      <c r="H7" s="37"/>
      <c r="I7" s="37"/>
      <c r="J7" s="37"/>
      <c r="K7" s="123" t="s">
        <v>11</v>
      </c>
      <c r="L7" s="124"/>
      <c r="M7" s="124"/>
      <c r="N7" s="37"/>
      <c r="O7" s="37"/>
      <c r="P7" s="37"/>
      <c r="Q7" s="38"/>
    </row>
    <row r="8" spans="2:17" ht="12.75">
      <c r="B8" s="36"/>
      <c r="C8" s="37"/>
      <c r="D8" s="37"/>
      <c r="E8" s="37"/>
      <c r="F8" s="37"/>
      <c r="G8" s="37"/>
      <c r="H8" s="37"/>
      <c r="I8" s="37"/>
      <c r="J8" s="37"/>
      <c r="K8" s="123" t="s">
        <v>12</v>
      </c>
      <c r="L8" s="124"/>
      <c r="M8" s="124"/>
      <c r="N8" s="37"/>
      <c r="O8" s="37"/>
      <c r="P8" s="37"/>
      <c r="Q8" s="38"/>
    </row>
    <row r="9" spans="2:17" ht="12.75">
      <c r="B9" s="36"/>
      <c r="C9" s="37"/>
      <c r="D9" s="40"/>
      <c r="E9" s="37"/>
      <c r="F9" s="37"/>
      <c r="G9" s="41"/>
      <c r="H9" s="37"/>
      <c r="I9" s="37"/>
      <c r="J9" s="37"/>
      <c r="K9" s="37"/>
      <c r="L9" s="37"/>
      <c r="M9" s="37"/>
      <c r="N9" s="37"/>
      <c r="O9" s="37"/>
      <c r="P9" s="37"/>
      <c r="Q9" s="38"/>
    </row>
    <row r="10" spans="2:17" ht="13.5" thickBot="1">
      <c r="B10" s="36"/>
      <c r="C10" s="37"/>
      <c r="D10" s="125" t="s">
        <v>20</v>
      </c>
      <c r="E10" s="126"/>
      <c r="F10" s="127"/>
      <c r="G10" s="127"/>
      <c r="H10" s="37"/>
      <c r="I10" s="37"/>
      <c r="J10" s="37"/>
      <c r="K10" s="37"/>
      <c r="L10" s="37"/>
      <c r="M10" s="37"/>
      <c r="N10" s="37"/>
      <c r="O10" s="37"/>
      <c r="P10" s="37"/>
      <c r="Q10" s="38"/>
    </row>
    <row r="11" spans="2:34" ht="5.25" customHeight="1" thickBot="1">
      <c r="B11" s="36"/>
      <c r="C11" s="37"/>
      <c r="D11" s="53"/>
      <c r="E11" s="54"/>
      <c r="F11" s="54"/>
      <c r="G11" s="54"/>
      <c r="H11" s="54"/>
      <c r="I11" s="54"/>
      <c r="J11" s="54"/>
      <c r="K11" s="54"/>
      <c r="L11" s="54"/>
      <c r="M11" s="54"/>
      <c r="N11" s="54"/>
      <c r="O11" s="54"/>
      <c r="P11" s="55"/>
      <c r="Q11" s="38"/>
      <c r="AH11" s="51" t="s">
        <v>31</v>
      </c>
    </row>
    <row r="12" spans="2:34" ht="15" thickBot="1">
      <c r="B12" s="36"/>
      <c r="C12" s="37"/>
      <c r="D12" s="61"/>
      <c r="E12" s="42" t="s">
        <v>18</v>
      </c>
      <c r="F12" s="131" t="s">
        <v>32</v>
      </c>
      <c r="G12" s="132"/>
      <c r="H12" s="133" t="s">
        <v>31</v>
      </c>
      <c r="I12" s="43"/>
      <c r="J12" s="60" t="s">
        <v>16</v>
      </c>
      <c r="K12" s="131" t="s">
        <v>35</v>
      </c>
      <c r="L12" s="132"/>
      <c r="M12" s="133"/>
      <c r="N12" s="43"/>
      <c r="O12" s="43"/>
      <c r="P12" s="56"/>
      <c r="Q12" s="38"/>
      <c r="AH12" s="52" t="s">
        <v>31</v>
      </c>
    </row>
    <row r="13" spans="2:17" ht="15" thickBot="1">
      <c r="B13" s="36"/>
      <c r="C13" s="37"/>
      <c r="D13" s="61"/>
      <c r="E13" s="42" t="s">
        <v>17</v>
      </c>
      <c r="F13" s="131" t="s">
        <v>33</v>
      </c>
      <c r="G13" s="132"/>
      <c r="H13" s="133" t="s">
        <v>31</v>
      </c>
      <c r="I13" s="43"/>
      <c r="J13" s="60" t="s">
        <v>19</v>
      </c>
      <c r="K13" s="131" t="s">
        <v>37</v>
      </c>
      <c r="L13" s="132"/>
      <c r="M13" s="133"/>
      <c r="N13" s="43"/>
      <c r="O13" s="43"/>
      <c r="P13" s="56"/>
      <c r="Q13" s="38"/>
    </row>
    <row r="14" spans="2:17" ht="15" thickBot="1">
      <c r="B14" s="36"/>
      <c r="C14" s="37"/>
      <c r="D14" s="61"/>
      <c r="E14" s="42" t="s">
        <v>15</v>
      </c>
      <c r="F14" s="131" t="s">
        <v>34</v>
      </c>
      <c r="G14" s="132"/>
      <c r="H14" s="133"/>
      <c r="I14" s="43"/>
      <c r="J14" s="43"/>
      <c r="K14" s="43"/>
      <c r="L14" s="43"/>
      <c r="M14" s="43"/>
      <c r="N14" s="43"/>
      <c r="O14" s="43"/>
      <c r="P14" s="56"/>
      <c r="Q14" s="38"/>
    </row>
    <row r="15" spans="2:17" ht="6" customHeight="1" thickBot="1">
      <c r="B15" s="36"/>
      <c r="C15" s="37"/>
      <c r="D15" s="57"/>
      <c r="E15" s="58"/>
      <c r="F15" s="58" t="s">
        <v>31</v>
      </c>
      <c r="G15" s="58"/>
      <c r="H15" s="58"/>
      <c r="I15" s="58"/>
      <c r="J15" s="58"/>
      <c r="K15" s="58"/>
      <c r="L15" s="58"/>
      <c r="M15" s="58"/>
      <c r="N15" s="58"/>
      <c r="O15" s="58"/>
      <c r="P15" s="59"/>
      <c r="Q15" s="38"/>
    </row>
    <row r="16" spans="2:17" ht="6" customHeight="1">
      <c r="B16" s="36"/>
      <c r="C16" s="37"/>
      <c r="D16" s="37"/>
      <c r="E16" s="37"/>
      <c r="F16" s="37" t="s">
        <v>31</v>
      </c>
      <c r="G16" s="37"/>
      <c r="H16" s="37"/>
      <c r="I16" s="37"/>
      <c r="J16" s="37"/>
      <c r="K16" s="37"/>
      <c r="L16" s="37"/>
      <c r="M16" s="37"/>
      <c r="N16" s="37"/>
      <c r="O16" s="37"/>
      <c r="P16" s="37"/>
      <c r="Q16" s="38"/>
    </row>
    <row r="17" spans="2:17" ht="6" customHeight="1">
      <c r="B17" s="36"/>
      <c r="C17" s="37"/>
      <c r="D17" s="37"/>
      <c r="E17" s="37"/>
      <c r="F17" s="37"/>
      <c r="G17" s="37"/>
      <c r="H17" s="37"/>
      <c r="I17" s="37"/>
      <c r="J17" s="37"/>
      <c r="K17" s="37"/>
      <c r="L17" s="37"/>
      <c r="M17" s="37"/>
      <c r="N17" s="37"/>
      <c r="O17" s="37"/>
      <c r="P17" s="37"/>
      <c r="Q17" s="38"/>
    </row>
    <row r="18" spans="2:17" ht="12.75" customHeight="1">
      <c r="B18" s="36"/>
      <c r="C18" s="37"/>
      <c r="D18" s="128" t="s">
        <v>5</v>
      </c>
      <c r="E18" s="129"/>
      <c r="F18" s="130"/>
      <c r="G18" s="130"/>
      <c r="H18" s="130"/>
      <c r="I18" s="130"/>
      <c r="J18" s="130"/>
      <c r="K18" s="130"/>
      <c r="L18" s="130"/>
      <c r="M18" s="130"/>
      <c r="N18" s="130"/>
      <c r="O18" s="130"/>
      <c r="P18" s="78"/>
      <c r="Q18" s="38"/>
    </row>
    <row r="19" spans="2:17" ht="12.75" customHeight="1">
      <c r="B19" s="36"/>
      <c r="C19" s="37"/>
      <c r="D19" s="79" t="s">
        <v>36</v>
      </c>
      <c r="E19" s="80"/>
      <c r="F19" s="80"/>
      <c r="G19" s="80"/>
      <c r="H19" s="81"/>
      <c r="I19" s="80"/>
      <c r="J19" s="80"/>
      <c r="K19" s="80"/>
      <c r="L19" s="80"/>
      <c r="M19" s="80"/>
      <c r="N19" s="80"/>
      <c r="O19" s="82"/>
      <c r="P19" s="83"/>
      <c r="Q19" s="38"/>
    </row>
    <row r="20" spans="2:17" ht="12.75" customHeight="1">
      <c r="B20" s="36"/>
      <c r="C20" s="37"/>
      <c r="D20" s="91">
        <v>0</v>
      </c>
      <c r="E20" s="91">
        <v>0.6</v>
      </c>
      <c r="F20" s="91">
        <v>0.7</v>
      </c>
      <c r="G20" s="91">
        <v>0.8</v>
      </c>
      <c r="H20" s="91">
        <v>0.9</v>
      </c>
      <c r="I20" s="91"/>
      <c r="J20" s="91"/>
      <c r="K20" s="91"/>
      <c r="L20" s="91"/>
      <c r="M20" s="91"/>
      <c r="N20" s="91"/>
      <c r="O20" s="91"/>
      <c r="P20" s="91"/>
      <c r="Q20" s="38"/>
    </row>
    <row r="21" spans="2:17" ht="12.75" customHeight="1">
      <c r="B21" s="36"/>
      <c r="C21" s="37"/>
      <c r="D21" s="92" t="s">
        <v>6</v>
      </c>
      <c r="E21" s="92" t="s">
        <v>7</v>
      </c>
      <c r="F21" s="92" t="s">
        <v>8</v>
      </c>
      <c r="G21" s="92" t="s">
        <v>9</v>
      </c>
      <c r="H21" s="92" t="s">
        <v>10</v>
      </c>
      <c r="I21" s="92"/>
      <c r="J21" s="92"/>
      <c r="K21" s="92"/>
      <c r="L21" s="92"/>
      <c r="M21" s="92"/>
      <c r="N21" s="92"/>
      <c r="O21" s="92"/>
      <c r="P21" s="92"/>
      <c r="Q21" s="38"/>
    </row>
    <row r="22" spans="2:17" ht="12.75" customHeight="1">
      <c r="B22" s="36"/>
      <c r="C22" s="37"/>
      <c r="D22" s="93">
        <v>0</v>
      </c>
      <c r="E22" s="93">
        <v>60</v>
      </c>
      <c r="F22" s="93">
        <v>70</v>
      </c>
      <c r="G22" s="93">
        <v>80</v>
      </c>
      <c r="H22" s="93">
        <v>90</v>
      </c>
      <c r="I22" s="93"/>
      <c r="J22" s="93"/>
      <c r="K22" s="93"/>
      <c r="L22" s="93"/>
      <c r="M22" s="93"/>
      <c r="N22" s="93"/>
      <c r="O22" s="93"/>
      <c r="P22" s="93"/>
      <c r="Q22" s="38"/>
    </row>
    <row r="23" spans="2:17" ht="12.75" customHeight="1">
      <c r="B23" s="36"/>
      <c r="C23" s="37"/>
      <c r="D23" s="37"/>
      <c r="E23" s="37"/>
      <c r="F23" s="37"/>
      <c r="G23" s="37"/>
      <c r="H23" s="37"/>
      <c r="I23" s="37"/>
      <c r="J23" s="37"/>
      <c r="K23" s="37"/>
      <c r="L23" s="37"/>
      <c r="M23" s="37"/>
      <c r="N23" s="37"/>
      <c r="O23" s="37"/>
      <c r="P23" s="37"/>
      <c r="Q23" s="38"/>
    </row>
    <row r="24" spans="2:17" ht="12.75" customHeight="1">
      <c r="B24" s="36"/>
      <c r="C24" s="37"/>
      <c r="D24" s="37"/>
      <c r="E24" s="37"/>
      <c r="F24" s="37"/>
      <c r="G24" s="37"/>
      <c r="H24" s="37"/>
      <c r="I24" s="37"/>
      <c r="J24" s="37"/>
      <c r="K24" s="37"/>
      <c r="L24" s="37"/>
      <c r="M24" s="37"/>
      <c r="N24" s="37"/>
      <c r="O24" s="37"/>
      <c r="P24" s="37"/>
      <c r="Q24" s="38"/>
    </row>
    <row r="25" spans="2:17" ht="13.5" thickBot="1">
      <c r="B25" s="36"/>
      <c r="C25" s="37"/>
      <c r="D25" s="125" t="s">
        <v>30</v>
      </c>
      <c r="E25" s="126"/>
      <c r="F25" s="127"/>
      <c r="G25" s="127"/>
      <c r="H25" s="37"/>
      <c r="I25" s="37"/>
      <c r="J25" s="37"/>
      <c r="K25" s="37"/>
      <c r="L25" s="37"/>
      <c r="M25" s="37"/>
      <c r="N25" s="37"/>
      <c r="O25" s="37"/>
      <c r="P25" s="37"/>
      <c r="Q25" s="38"/>
    </row>
    <row r="26" spans="2:17" ht="14.25">
      <c r="B26" s="36"/>
      <c r="C26" s="37"/>
      <c r="D26" s="53"/>
      <c r="E26" s="54"/>
      <c r="F26" s="54"/>
      <c r="G26" s="54"/>
      <c r="H26" s="54"/>
      <c r="I26" s="54"/>
      <c r="J26" s="54"/>
      <c r="K26" s="54"/>
      <c r="L26" s="54"/>
      <c r="M26" s="54"/>
      <c r="N26" s="54"/>
      <c r="O26" s="54"/>
      <c r="P26" s="55"/>
      <c r="Q26" s="38"/>
    </row>
    <row r="27" spans="2:17" ht="14.25">
      <c r="B27" s="36"/>
      <c r="C27" s="37"/>
      <c r="D27" s="61"/>
      <c r="E27" s="44"/>
      <c r="F27" s="44"/>
      <c r="G27" s="44"/>
      <c r="H27" s="44"/>
      <c r="I27" s="44"/>
      <c r="J27" s="44"/>
      <c r="K27" s="44"/>
      <c r="L27" s="44"/>
      <c r="M27" s="44"/>
      <c r="N27" s="44"/>
      <c r="O27" s="44"/>
      <c r="P27" s="62"/>
      <c r="Q27" s="45"/>
    </row>
    <row r="28" spans="2:17" ht="14.25">
      <c r="B28" s="36"/>
      <c r="C28" s="37"/>
      <c r="D28" s="61"/>
      <c r="E28" s="44"/>
      <c r="F28" s="46"/>
      <c r="G28" s="44"/>
      <c r="H28" s="44"/>
      <c r="I28" s="44"/>
      <c r="J28" s="44"/>
      <c r="K28" s="44"/>
      <c r="L28" s="44"/>
      <c r="M28" s="44"/>
      <c r="N28" s="44"/>
      <c r="O28" s="44"/>
      <c r="P28" s="62"/>
      <c r="Q28" s="45"/>
    </row>
    <row r="29" spans="2:17" ht="13.5">
      <c r="B29" s="36"/>
      <c r="C29" s="37"/>
      <c r="D29" s="61"/>
      <c r="E29" s="44"/>
      <c r="F29" s="44"/>
      <c r="G29" s="44"/>
      <c r="H29" s="44"/>
      <c r="I29" s="44"/>
      <c r="J29" s="44"/>
      <c r="K29" s="44"/>
      <c r="L29" s="44"/>
      <c r="M29" s="44"/>
      <c r="N29" s="44"/>
      <c r="O29" s="44"/>
      <c r="P29" s="62"/>
      <c r="Q29" s="45"/>
    </row>
    <row r="30" spans="2:17" ht="13.5">
      <c r="B30" s="36"/>
      <c r="C30" s="37"/>
      <c r="D30" s="61"/>
      <c r="E30" s="44"/>
      <c r="F30" s="44"/>
      <c r="G30" s="44"/>
      <c r="H30" s="44"/>
      <c r="I30" s="44"/>
      <c r="J30" s="44"/>
      <c r="K30" s="44"/>
      <c r="L30" s="44"/>
      <c r="M30" s="44"/>
      <c r="N30" s="44"/>
      <c r="O30" s="44"/>
      <c r="P30" s="62"/>
      <c r="Q30" s="45"/>
    </row>
    <row r="31" spans="2:17" ht="13.5">
      <c r="B31" s="36"/>
      <c r="C31" s="37"/>
      <c r="D31" s="61"/>
      <c r="E31" s="44"/>
      <c r="F31" s="44"/>
      <c r="G31" s="44"/>
      <c r="H31" s="44"/>
      <c r="I31" s="44"/>
      <c r="J31" s="44"/>
      <c r="K31" s="44"/>
      <c r="L31" s="44"/>
      <c r="M31" s="44"/>
      <c r="N31" s="44"/>
      <c r="O31" s="44"/>
      <c r="P31" s="62"/>
      <c r="Q31" s="45"/>
    </row>
    <row r="32" spans="2:17" ht="13.5">
      <c r="B32" s="36"/>
      <c r="C32" s="37"/>
      <c r="D32" s="61"/>
      <c r="E32" s="44"/>
      <c r="F32" s="44"/>
      <c r="G32" s="44"/>
      <c r="H32" s="44"/>
      <c r="I32" s="44"/>
      <c r="J32" s="44"/>
      <c r="K32" s="44"/>
      <c r="L32" s="44"/>
      <c r="M32" s="44"/>
      <c r="N32" s="44"/>
      <c r="O32" s="44"/>
      <c r="P32" s="62"/>
      <c r="Q32" s="45"/>
    </row>
    <row r="33" spans="2:17" ht="26.25" customHeight="1" thickBot="1">
      <c r="B33" s="36"/>
      <c r="C33" s="37"/>
      <c r="D33" s="63"/>
      <c r="E33" s="64"/>
      <c r="F33" s="64"/>
      <c r="G33" s="64"/>
      <c r="H33" s="64"/>
      <c r="I33" s="64"/>
      <c r="J33" s="64"/>
      <c r="K33" s="64"/>
      <c r="L33" s="64"/>
      <c r="M33" s="64"/>
      <c r="N33" s="64"/>
      <c r="O33" s="64"/>
      <c r="P33" s="65"/>
      <c r="Q33" s="45"/>
    </row>
    <row r="34" spans="2:17" ht="12.75">
      <c r="B34" s="36"/>
      <c r="C34" s="37"/>
      <c r="D34" s="37"/>
      <c r="E34" s="37"/>
      <c r="F34" s="37"/>
      <c r="G34" s="37"/>
      <c r="H34" s="37"/>
      <c r="I34" s="37"/>
      <c r="J34" s="37"/>
      <c r="K34" s="37"/>
      <c r="L34" s="37"/>
      <c r="M34" s="37"/>
      <c r="N34" s="37"/>
      <c r="O34" s="37"/>
      <c r="P34" s="37"/>
      <c r="Q34" s="38"/>
    </row>
    <row r="35" spans="2:17" ht="0.75" customHeight="1" thickBot="1">
      <c r="B35" s="47"/>
      <c r="C35" s="48"/>
      <c r="D35" s="48"/>
      <c r="E35" s="48"/>
      <c r="F35" s="48"/>
      <c r="G35" s="48"/>
      <c r="H35" s="48"/>
      <c r="I35" s="48"/>
      <c r="J35" s="48"/>
      <c r="K35" s="48"/>
      <c r="L35" s="48"/>
      <c r="M35" s="48"/>
      <c r="N35" s="48"/>
      <c r="O35" s="48"/>
      <c r="P35" s="48"/>
      <c r="Q35" s="49"/>
    </row>
    <row r="36" ht="13.5" thickTop="1"/>
    <row r="37" ht="12.75">
      <c r="E37" s="50">
        <v>1</v>
      </c>
    </row>
    <row r="38" ht="12.75">
      <c r="E38" s="50">
        <v>0</v>
      </c>
    </row>
    <row r="39" ht="12.75">
      <c r="E39" s="50" t="b">
        <v>1</v>
      </c>
    </row>
    <row r="40" ht="12.75">
      <c r="E40" s="50"/>
    </row>
    <row r="41" ht="12.75">
      <c r="E41" s="50" t="s">
        <v>13</v>
      </c>
    </row>
  </sheetData>
  <sheetProtection/>
  <mergeCells count="11">
    <mergeCell ref="D4:J4"/>
    <mergeCell ref="D10:G10"/>
    <mergeCell ref="F12:H12"/>
    <mergeCell ref="F13:H13"/>
    <mergeCell ref="K7:M7"/>
    <mergeCell ref="D25:G25"/>
    <mergeCell ref="D18:O18"/>
    <mergeCell ref="K8:M8"/>
    <mergeCell ref="F14:H14"/>
    <mergeCell ref="K12:M12"/>
    <mergeCell ref="K13:M13"/>
  </mergeCells>
  <printOptions horizontalCentered="1"/>
  <pageMargins left="0.5" right="0.5" top="0.5" bottom="0.5" header="0.5" footer="0.5"/>
  <pageSetup blackAndWhite="1" fitToHeight="1" fitToWidth="1" horizontalDpi="300" verticalDpi="300" orientation="landscape" r:id="rId4"/>
  <drawing r:id="rId3"/>
  <legacyDrawing r:id="rId2"/>
</worksheet>
</file>

<file path=xl/worksheets/sheet2.xml><?xml version="1.0" encoding="utf-8"?>
<worksheet xmlns="http://schemas.openxmlformats.org/spreadsheetml/2006/main" xmlns:r="http://schemas.openxmlformats.org/officeDocument/2006/relationships">
  <sheetPr codeName="Sheet1"/>
  <dimension ref="B2:AU69"/>
  <sheetViews>
    <sheetView showGridLines="0" showRowColHeaders="0" tabSelected="1" zoomScalePageLayoutView="0" workbookViewId="0" topLeftCell="A1">
      <selection activeCell="D20" sqref="D20"/>
    </sheetView>
  </sheetViews>
  <sheetFormatPr defaultColWidth="9.7109375" defaultRowHeight="12.75"/>
  <cols>
    <col min="1" max="1" width="3.7109375" style="0" customWidth="1"/>
    <col min="2" max="2" width="4.421875" style="0" customWidth="1"/>
    <col min="3" max="3" width="4.00390625" style="0" customWidth="1"/>
    <col min="4" max="4" width="25.7109375" style="0" customWidth="1"/>
    <col min="5" max="5" width="14.7109375" style="0" customWidth="1"/>
    <col min="6" max="45" width="9.7109375" style="0" customWidth="1"/>
    <col min="46" max="47" width="3.7109375" style="0" customWidth="1"/>
  </cols>
  <sheetData>
    <row r="1" ht="13.5" thickBot="1"/>
    <row r="2" spans="2:47" ht="0.75" customHeight="1" thickTop="1">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3"/>
    </row>
    <row r="3" spans="2:47" ht="13.5" thickBot="1">
      <c r="B3" s="4"/>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6"/>
    </row>
    <row r="4" spans="2:47" ht="13.5" thickBot="1">
      <c r="B4" s="4"/>
      <c r="C4" s="5"/>
      <c r="D4" s="5"/>
      <c r="E4" s="5"/>
      <c r="F4" s="5"/>
      <c r="G4" s="5"/>
      <c r="H4" s="5"/>
      <c r="I4" s="5"/>
      <c r="J4" s="5"/>
      <c r="K4" s="5"/>
      <c r="L4" s="5"/>
      <c r="M4" s="5"/>
      <c r="N4" s="5"/>
      <c r="O4" s="5"/>
      <c r="P4" s="5"/>
      <c r="Q4" s="137" t="s">
        <v>49</v>
      </c>
      <c r="R4" s="138"/>
      <c r="S4" s="115" t="s">
        <v>10</v>
      </c>
      <c r="T4" s="116">
        <f>COUNTIF(H$20:H$500,"A")</f>
        <v>0</v>
      </c>
      <c r="U4" s="5"/>
      <c r="V4" s="113" t="s">
        <v>50</v>
      </c>
      <c r="W4" s="114"/>
      <c r="X4" s="121"/>
      <c r="Y4" s="121">
        <f>IF(SUM(G20:G500),AVERAGE(G20:G500),"")</f>
      </c>
      <c r="Z4" s="122">
        <f>IF(Y4&lt;&gt;"",HLOOKUP(Y4,GradeTable,2),"")</f>
      </c>
      <c r="AA4" s="5"/>
      <c r="AB4" s="5"/>
      <c r="AC4" s="5"/>
      <c r="AD4" s="5"/>
      <c r="AE4" s="5"/>
      <c r="AF4" s="5"/>
      <c r="AG4" s="5"/>
      <c r="AH4" s="5"/>
      <c r="AI4" s="5"/>
      <c r="AJ4" s="5"/>
      <c r="AK4" s="5"/>
      <c r="AL4" s="5"/>
      <c r="AM4" s="5"/>
      <c r="AN4" s="5"/>
      <c r="AO4" s="5"/>
      <c r="AP4" s="5"/>
      <c r="AQ4" s="5"/>
      <c r="AR4" s="5"/>
      <c r="AS4" s="5"/>
      <c r="AT4" s="5"/>
      <c r="AU4" s="6"/>
    </row>
    <row r="5" spans="2:47" ht="12.75">
      <c r="B5" s="4"/>
      <c r="C5" s="5"/>
      <c r="D5" s="5"/>
      <c r="E5" s="5"/>
      <c r="F5" s="5"/>
      <c r="G5" s="5"/>
      <c r="H5" s="5"/>
      <c r="I5" s="5"/>
      <c r="J5" s="5"/>
      <c r="K5" s="5"/>
      <c r="L5" s="5"/>
      <c r="M5" s="5"/>
      <c r="N5" s="5"/>
      <c r="O5" s="5"/>
      <c r="P5" s="94"/>
      <c r="Q5" s="107"/>
      <c r="R5" s="108"/>
      <c r="S5" s="117" t="s">
        <v>9</v>
      </c>
      <c r="T5" s="118">
        <f>COUNTIF(H$20:H$501,"B")</f>
        <v>0</v>
      </c>
      <c r="U5" s="5"/>
      <c r="V5" s="136"/>
      <c r="W5" s="136"/>
      <c r="X5" s="5"/>
      <c r="Y5" s="5"/>
      <c r="Z5" s="5"/>
      <c r="AA5" s="94"/>
      <c r="AB5" s="5"/>
      <c r="AC5" s="5"/>
      <c r="AD5" s="5"/>
      <c r="AE5" s="5"/>
      <c r="AF5" s="5"/>
      <c r="AG5" s="5"/>
      <c r="AH5" s="5"/>
      <c r="AI5" s="5"/>
      <c r="AJ5" s="5"/>
      <c r="AK5" s="5"/>
      <c r="AL5" s="5"/>
      <c r="AM5" s="94"/>
      <c r="AN5" s="5"/>
      <c r="AO5" s="5"/>
      <c r="AP5" s="5"/>
      <c r="AQ5" s="5"/>
      <c r="AR5" s="5"/>
      <c r="AS5" s="94"/>
      <c r="AT5" s="5"/>
      <c r="AU5" s="6"/>
    </row>
    <row r="6" spans="2:47" ht="12.75">
      <c r="B6" s="4"/>
      <c r="C6" s="5"/>
      <c r="D6" s="5"/>
      <c r="E6" s="5"/>
      <c r="F6" s="5"/>
      <c r="G6" s="5"/>
      <c r="H6" s="5"/>
      <c r="I6" s="5"/>
      <c r="J6" s="5"/>
      <c r="K6" s="5"/>
      <c r="L6" s="5"/>
      <c r="M6" s="5"/>
      <c r="N6" s="5"/>
      <c r="O6" s="5"/>
      <c r="P6" s="5"/>
      <c r="Q6" s="107"/>
      <c r="R6" s="108"/>
      <c r="S6" s="117" t="s">
        <v>8</v>
      </c>
      <c r="T6" s="118">
        <f>COUNTIF(H$20:H$500,"C")</f>
        <v>0</v>
      </c>
      <c r="U6" s="5"/>
      <c r="V6" s="111" t="s">
        <v>51</v>
      </c>
      <c r="W6" s="5"/>
      <c r="X6" s="94" t="s">
        <v>47</v>
      </c>
      <c r="Y6" s="5"/>
      <c r="Z6" s="5"/>
      <c r="AA6" s="5"/>
      <c r="AB6" s="5"/>
      <c r="AC6" s="5"/>
      <c r="AD6" s="5"/>
      <c r="AE6" s="5"/>
      <c r="AF6" s="5"/>
      <c r="AG6" s="5"/>
      <c r="AH6" s="5"/>
      <c r="AI6" s="5"/>
      <c r="AJ6" s="5"/>
      <c r="AK6" s="5"/>
      <c r="AL6" s="5"/>
      <c r="AM6" s="5"/>
      <c r="AN6" s="5"/>
      <c r="AO6" s="5"/>
      <c r="AP6" s="5"/>
      <c r="AQ6" s="5"/>
      <c r="AR6" s="5"/>
      <c r="AS6" s="5"/>
      <c r="AT6" s="5"/>
      <c r="AU6" s="6"/>
    </row>
    <row r="7" spans="2:47" ht="12.75">
      <c r="B7" s="4"/>
      <c r="C7" s="5"/>
      <c r="D7" s="5"/>
      <c r="E7" s="5"/>
      <c r="F7" s="5"/>
      <c r="G7" s="5"/>
      <c r="H7" s="5"/>
      <c r="I7" s="5"/>
      <c r="J7" s="5"/>
      <c r="K7" s="5"/>
      <c r="L7" s="5"/>
      <c r="M7" s="5"/>
      <c r="N7" s="5"/>
      <c r="O7" s="5"/>
      <c r="P7" s="5"/>
      <c r="Q7" s="107"/>
      <c r="R7" s="108"/>
      <c r="S7" s="117" t="s">
        <v>7</v>
      </c>
      <c r="T7" s="118">
        <f>COUNTIF(H$20:H$500,"D")</f>
        <v>0</v>
      </c>
      <c r="U7" s="5"/>
      <c r="V7" s="5"/>
      <c r="W7" s="5"/>
      <c r="X7" s="5"/>
      <c r="Y7" s="5"/>
      <c r="Z7" s="5"/>
      <c r="AA7" s="5"/>
      <c r="AB7" s="5"/>
      <c r="AC7" s="5"/>
      <c r="AD7" s="5"/>
      <c r="AE7" s="5"/>
      <c r="AF7" s="5"/>
      <c r="AG7" s="5"/>
      <c r="AH7" s="5"/>
      <c r="AI7" s="5"/>
      <c r="AJ7" s="5"/>
      <c r="AK7" s="5"/>
      <c r="AL7" s="5"/>
      <c r="AM7" s="5"/>
      <c r="AN7" s="5"/>
      <c r="AO7" s="5"/>
      <c r="AP7" s="5"/>
      <c r="AQ7" s="5"/>
      <c r="AR7" s="5"/>
      <c r="AS7" s="5"/>
      <c r="AT7" s="5"/>
      <c r="AU7" s="6"/>
    </row>
    <row r="8" spans="2:47" ht="13.5" thickBot="1">
      <c r="B8" s="4"/>
      <c r="C8" s="5"/>
      <c r="D8" s="5"/>
      <c r="E8" s="5"/>
      <c r="F8" s="5"/>
      <c r="G8" s="5"/>
      <c r="H8" s="5"/>
      <c r="I8" s="5"/>
      <c r="J8" s="5"/>
      <c r="K8" s="5"/>
      <c r="L8" s="5"/>
      <c r="M8" s="5"/>
      <c r="N8" s="5"/>
      <c r="O8" s="5"/>
      <c r="P8" s="5"/>
      <c r="Q8" s="109"/>
      <c r="R8" s="110"/>
      <c r="S8" s="119" t="s">
        <v>6</v>
      </c>
      <c r="T8" s="120">
        <f>COUNTIF(H$20:H$500,"F")</f>
        <v>0</v>
      </c>
      <c r="U8" s="5"/>
      <c r="V8" s="111" t="s">
        <v>52</v>
      </c>
      <c r="W8" s="5"/>
      <c r="X8" s="94" t="s">
        <v>47</v>
      </c>
      <c r="Y8" s="5"/>
      <c r="Z8" s="5"/>
      <c r="AA8" s="5"/>
      <c r="AB8" s="5"/>
      <c r="AC8" s="5"/>
      <c r="AD8" s="5"/>
      <c r="AE8" s="5"/>
      <c r="AF8" s="5"/>
      <c r="AG8" s="5"/>
      <c r="AH8" s="5"/>
      <c r="AI8" s="5"/>
      <c r="AJ8" s="5"/>
      <c r="AK8" s="5"/>
      <c r="AL8" s="5"/>
      <c r="AM8" s="5"/>
      <c r="AN8" s="5"/>
      <c r="AO8" s="5"/>
      <c r="AP8" s="5"/>
      <c r="AQ8" s="5"/>
      <c r="AR8" s="5"/>
      <c r="AS8" s="5"/>
      <c r="AT8" s="5"/>
      <c r="AU8" s="6"/>
    </row>
    <row r="9" spans="2:47" ht="14.25" thickBot="1" thickTop="1">
      <c r="B9" s="4"/>
      <c r="C9" s="5"/>
      <c r="D9" s="5"/>
      <c r="E9" s="5"/>
      <c r="F9" s="5"/>
      <c r="G9" s="5"/>
      <c r="H9" s="5"/>
      <c r="I9" s="5"/>
      <c r="J9" s="5"/>
      <c r="K9" s="5"/>
      <c r="L9" s="5"/>
      <c r="M9" s="5"/>
      <c r="N9" s="5"/>
      <c r="O9" s="5"/>
      <c r="P9" s="5"/>
      <c r="Q9" s="112"/>
      <c r="R9" s="112"/>
      <c r="S9" s="112"/>
      <c r="T9" s="112"/>
      <c r="U9" s="5"/>
      <c r="V9" s="5"/>
      <c r="W9" s="5"/>
      <c r="X9" s="5"/>
      <c r="Y9" s="5"/>
      <c r="Z9" s="5"/>
      <c r="AA9" s="5"/>
      <c r="AB9" s="5"/>
      <c r="AC9" s="5"/>
      <c r="AD9" s="5"/>
      <c r="AE9" s="5"/>
      <c r="AF9" s="5"/>
      <c r="AG9" s="5"/>
      <c r="AH9" s="5"/>
      <c r="AI9" s="5"/>
      <c r="AJ9" s="5"/>
      <c r="AK9" s="5"/>
      <c r="AL9" s="5"/>
      <c r="AM9" s="5"/>
      <c r="AN9" s="5"/>
      <c r="AO9" s="5"/>
      <c r="AP9" s="5"/>
      <c r="AQ9" s="5"/>
      <c r="AR9" s="5"/>
      <c r="AS9" s="5"/>
      <c r="AT9" s="5"/>
      <c r="AU9" s="6"/>
    </row>
    <row r="10" spans="2:47" ht="3" customHeight="1" thickTop="1">
      <c r="B10" s="4"/>
      <c r="C10" s="5"/>
      <c r="D10" s="10"/>
      <c r="E10" s="10"/>
      <c r="F10" s="10"/>
      <c r="G10" s="10"/>
      <c r="H10" s="10"/>
      <c r="I10" s="10"/>
      <c r="J10" s="10"/>
      <c r="K10" s="10"/>
      <c r="L10" s="10"/>
      <c r="M10" s="10"/>
      <c r="N10" s="10"/>
      <c r="O10" s="10"/>
      <c r="P10" s="10"/>
      <c r="Q10" s="106"/>
      <c r="R10" s="106"/>
      <c r="S10" s="106"/>
      <c r="T10" s="106"/>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5"/>
      <c r="AU10" s="6"/>
    </row>
    <row r="11" spans="2:47" ht="12.75">
      <c r="B11" s="4"/>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6"/>
    </row>
    <row r="12" spans="2:47" ht="13.5"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6"/>
    </row>
    <row r="13" spans="2:47" ht="14.25" thickBot="1" thickTop="1">
      <c r="B13" s="4"/>
      <c r="C13" s="5"/>
      <c r="D13" s="141" t="s">
        <v>46</v>
      </c>
      <c r="E13" s="142"/>
      <c r="F13" s="143"/>
      <c r="G13" s="143"/>
      <c r="H13" s="143"/>
      <c r="I13" s="143"/>
      <c r="J13" s="66">
        <f>IF(OR(J19,J19&gt;""),J19,"")</f>
      </c>
      <c r="K13" s="66">
        <f>IF(OR(K19,K19&gt;""),K19,"")</f>
      </c>
      <c r="L13" s="66">
        <f>IF(OR(L19,L19&gt;""),L19,"")</f>
      </c>
      <c r="M13" s="66">
        <f>IF(OR(M19,M19&gt;""),M19,"")</f>
      </c>
      <c r="N13" s="66">
        <f>IF(OR(N19,N19&gt;""),N19,"")</f>
      </c>
      <c r="O13" s="66">
        <f aca="true" t="shared" si="0" ref="O13:AR13">IF(OR(O19,O19&gt;""),O19,"")</f>
      </c>
      <c r="P13" s="66">
        <f t="shared" si="0"/>
      </c>
      <c r="Q13" s="66">
        <f t="shared" si="0"/>
      </c>
      <c r="R13" s="66">
        <f t="shared" si="0"/>
      </c>
      <c r="S13" s="66">
        <f t="shared" si="0"/>
      </c>
      <c r="T13" s="66">
        <f t="shared" si="0"/>
      </c>
      <c r="U13" s="66">
        <f t="shared" si="0"/>
      </c>
      <c r="V13" s="66">
        <f t="shared" si="0"/>
      </c>
      <c r="W13" s="66">
        <f t="shared" si="0"/>
      </c>
      <c r="X13" s="66">
        <f t="shared" si="0"/>
      </c>
      <c r="Y13" s="66">
        <f t="shared" si="0"/>
      </c>
      <c r="Z13" s="66">
        <f t="shared" si="0"/>
      </c>
      <c r="AA13" s="66">
        <f t="shared" si="0"/>
      </c>
      <c r="AB13" s="66">
        <f t="shared" si="0"/>
      </c>
      <c r="AC13" s="66">
        <f t="shared" si="0"/>
      </c>
      <c r="AD13" s="66">
        <f t="shared" si="0"/>
      </c>
      <c r="AE13" s="66">
        <f t="shared" si="0"/>
      </c>
      <c r="AF13" s="66">
        <f t="shared" si="0"/>
      </c>
      <c r="AG13" s="66">
        <f t="shared" si="0"/>
      </c>
      <c r="AH13" s="66">
        <f t="shared" si="0"/>
      </c>
      <c r="AI13" s="66">
        <f t="shared" si="0"/>
      </c>
      <c r="AJ13" s="66">
        <f t="shared" si="0"/>
      </c>
      <c r="AK13" s="66">
        <f t="shared" si="0"/>
      </c>
      <c r="AL13" s="66">
        <f t="shared" si="0"/>
      </c>
      <c r="AM13" s="66">
        <f t="shared" si="0"/>
      </c>
      <c r="AN13" s="66">
        <f t="shared" si="0"/>
      </c>
      <c r="AO13" s="66">
        <f t="shared" si="0"/>
      </c>
      <c r="AP13" s="66">
        <f t="shared" si="0"/>
      </c>
      <c r="AQ13" s="66">
        <f t="shared" si="0"/>
      </c>
      <c r="AR13" s="66">
        <f t="shared" si="0"/>
      </c>
      <c r="AS13" s="66">
        <f>IF(OR(AS19,AS19&gt;""),AS19,"")</f>
      </c>
      <c r="AT13" s="5"/>
      <c r="AU13" s="6"/>
    </row>
    <row r="14" spans="2:47" ht="14.25" thickBot="1" thickTop="1">
      <c r="B14" s="4"/>
      <c r="C14" s="5"/>
      <c r="D14" s="144" t="s">
        <v>38</v>
      </c>
      <c r="E14" s="145"/>
      <c r="F14" s="146"/>
      <c r="G14" s="146"/>
      <c r="H14" s="146"/>
      <c r="I14" s="147"/>
      <c r="J14" s="67">
        <f>IF(SUM(J20:J66),AVERAGE(J20:J66),"")</f>
      </c>
      <c r="K14" s="68">
        <f>IF(SUM(K20:K66),AVERAGE(K20:K66),"")</f>
      </c>
      <c r="L14" s="68">
        <f>IF(SUM(L20:L66),AVERAGE(L20:L66),"")</f>
      </c>
      <c r="M14" s="68">
        <f>IF(SUM(M20:M66),AVERAGE(M20:M66),"")</f>
      </c>
      <c r="N14" s="68">
        <f>IF(SUM(N20:N66),AVERAGE(N20:N66),"")</f>
      </c>
      <c r="O14" s="68">
        <f aca="true" t="shared" si="1" ref="O14:AR14">IF(SUM(O20:O66),AVERAGE(O20:O66),"")</f>
      </c>
      <c r="P14" s="68">
        <f t="shared" si="1"/>
      </c>
      <c r="Q14" s="68">
        <f t="shared" si="1"/>
      </c>
      <c r="R14" s="68">
        <f t="shared" si="1"/>
      </c>
      <c r="S14" s="68">
        <f t="shared" si="1"/>
      </c>
      <c r="T14" s="68">
        <f t="shared" si="1"/>
      </c>
      <c r="U14" s="68">
        <f t="shared" si="1"/>
      </c>
      <c r="V14" s="68">
        <f t="shared" si="1"/>
      </c>
      <c r="W14" s="68">
        <f t="shared" si="1"/>
      </c>
      <c r="X14" s="68">
        <f t="shared" si="1"/>
      </c>
      <c r="Y14" s="68">
        <f t="shared" si="1"/>
      </c>
      <c r="Z14" s="68">
        <f t="shared" si="1"/>
      </c>
      <c r="AA14" s="68">
        <f t="shared" si="1"/>
      </c>
      <c r="AB14" s="68">
        <f t="shared" si="1"/>
      </c>
      <c r="AC14" s="68">
        <f t="shared" si="1"/>
      </c>
      <c r="AD14" s="68">
        <f t="shared" si="1"/>
      </c>
      <c r="AE14" s="68">
        <f t="shared" si="1"/>
      </c>
      <c r="AF14" s="68">
        <f t="shared" si="1"/>
      </c>
      <c r="AG14" s="68">
        <f t="shared" si="1"/>
      </c>
      <c r="AH14" s="68">
        <f t="shared" si="1"/>
      </c>
      <c r="AI14" s="68">
        <f t="shared" si="1"/>
      </c>
      <c r="AJ14" s="68">
        <f t="shared" si="1"/>
      </c>
      <c r="AK14" s="68">
        <f t="shared" si="1"/>
      </c>
      <c r="AL14" s="68">
        <f t="shared" si="1"/>
      </c>
      <c r="AM14" s="68">
        <f t="shared" si="1"/>
      </c>
      <c r="AN14" s="68">
        <f t="shared" si="1"/>
      </c>
      <c r="AO14" s="68">
        <f t="shared" si="1"/>
      </c>
      <c r="AP14" s="68">
        <f t="shared" si="1"/>
      </c>
      <c r="AQ14" s="68">
        <f t="shared" si="1"/>
      </c>
      <c r="AR14" s="68">
        <f t="shared" si="1"/>
      </c>
      <c r="AS14" s="68">
        <f>IF(SUM(AS20:AS66),AVERAGE(AS20:AS66),"")</f>
      </c>
      <c r="AT14" s="5"/>
      <c r="AU14" s="6"/>
    </row>
    <row r="15" spans="2:47" ht="14.25" thickBot="1" thickTop="1">
      <c r="B15" s="4"/>
      <c r="C15" s="5"/>
      <c r="D15" s="144" t="s">
        <v>39</v>
      </c>
      <c r="E15" s="145"/>
      <c r="F15" s="146"/>
      <c r="G15" s="146"/>
      <c r="H15" s="146"/>
      <c r="I15" s="147"/>
      <c r="J15" s="69">
        <f>IF(SUM(J20:J66),MAX(J20:J66),"")</f>
      </c>
      <c r="K15" s="70">
        <f>IF(SUM(K20:K66),MAX(K20:K66),"")</f>
      </c>
      <c r="L15" s="70">
        <f>IF(SUM(L20:L66),MAX(L20:L66),"")</f>
      </c>
      <c r="M15" s="70">
        <f>IF(SUM(M20:M66),MAX(M20:M66),"")</f>
      </c>
      <c r="N15" s="70">
        <f>IF(SUM(N20:N66),MAX(N20:N66),"")</f>
      </c>
      <c r="O15" s="70">
        <f aca="true" t="shared" si="2" ref="O15:AR15">IF(SUM(O20:O66),MAX(O20:O66),"")</f>
      </c>
      <c r="P15" s="70">
        <f t="shared" si="2"/>
      </c>
      <c r="Q15" s="70">
        <f t="shared" si="2"/>
      </c>
      <c r="R15" s="70">
        <f t="shared" si="2"/>
      </c>
      <c r="S15" s="70">
        <f t="shared" si="2"/>
      </c>
      <c r="T15" s="70">
        <f t="shared" si="2"/>
      </c>
      <c r="U15" s="70">
        <f t="shared" si="2"/>
      </c>
      <c r="V15" s="70">
        <f t="shared" si="2"/>
      </c>
      <c r="W15" s="70">
        <f t="shared" si="2"/>
      </c>
      <c r="X15" s="70">
        <f t="shared" si="2"/>
      </c>
      <c r="Y15" s="70">
        <f t="shared" si="2"/>
      </c>
      <c r="Z15" s="70">
        <f t="shared" si="2"/>
      </c>
      <c r="AA15" s="70">
        <f t="shared" si="2"/>
      </c>
      <c r="AB15" s="70">
        <f t="shared" si="2"/>
      </c>
      <c r="AC15" s="70">
        <f t="shared" si="2"/>
      </c>
      <c r="AD15" s="70">
        <f t="shared" si="2"/>
      </c>
      <c r="AE15" s="70">
        <f t="shared" si="2"/>
      </c>
      <c r="AF15" s="70">
        <f t="shared" si="2"/>
      </c>
      <c r="AG15" s="70">
        <f t="shared" si="2"/>
      </c>
      <c r="AH15" s="70">
        <f t="shared" si="2"/>
      </c>
      <c r="AI15" s="70">
        <f t="shared" si="2"/>
      </c>
      <c r="AJ15" s="70">
        <f t="shared" si="2"/>
      </c>
      <c r="AK15" s="70">
        <f t="shared" si="2"/>
      </c>
      <c r="AL15" s="70">
        <f t="shared" si="2"/>
      </c>
      <c r="AM15" s="70">
        <f t="shared" si="2"/>
      </c>
      <c r="AN15" s="70">
        <f t="shared" si="2"/>
      </c>
      <c r="AO15" s="70">
        <f t="shared" si="2"/>
      </c>
      <c r="AP15" s="70">
        <f t="shared" si="2"/>
      </c>
      <c r="AQ15" s="70">
        <f t="shared" si="2"/>
      </c>
      <c r="AR15" s="70">
        <f t="shared" si="2"/>
      </c>
      <c r="AS15" s="70">
        <f>IF(SUM(AS20:AS66),MAX(AS20:AS66),"")</f>
      </c>
      <c r="AT15" s="5"/>
      <c r="AU15" s="6"/>
    </row>
    <row r="16" spans="2:47" ht="13.5" thickTop="1">
      <c r="B16" s="4"/>
      <c r="C16" s="5"/>
      <c r="D16" s="148" t="s">
        <v>41</v>
      </c>
      <c r="E16" s="149"/>
      <c r="F16" s="150"/>
      <c r="G16" s="150"/>
      <c r="H16" s="150"/>
      <c r="I16" s="151"/>
      <c r="J16" s="69">
        <f>IF(SUM(J20:J66),MIN(J20:J66),"")</f>
      </c>
      <c r="K16" s="70">
        <f>IF(SUM(K20:K66),MIN(K20:K66),"")</f>
      </c>
      <c r="L16" s="70">
        <f>IF(SUM(L20:L66),MIN(L20:L66),"")</f>
      </c>
      <c r="M16" s="70">
        <f>IF(SUM(M20:M66),MIN(M20:M66),"")</f>
      </c>
      <c r="N16" s="70">
        <f>IF(SUM(N20:N66),MIN(N20:N66),"")</f>
      </c>
      <c r="O16" s="70">
        <f aca="true" t="shared" si="3" ref="O16:AR16">IF(SUM(O20:O66),MIN(O20:O66),"")</f>
      </c>
      <c r="P16" s="70">
        <f t="shared" si="3"/>
      </c>
      <c r="Q16" s="70">
        <f t="shared" si="3"/>
      </c>
      <c r="R16" s="70">
        <f t="shared" si="3"/>
      </c>
      <c r="S16" s="70">
        <f t="shared" si="3"/>
      </c>
      <c r="T16" s="70">
        <f t="shared" si="3"/>
      </c>
      <c r="U16" s="70">
        <f t="shared" si="3"/>
      </c>
      <c r="V16" s="70">
        <f t="shared" si="3"/>
      </c>
      <c r="W16" s="70">
        <f t="shared" si="3"/>
      </c>
      <c r="X16" s="70">
        <f t="shared" si="3"/>
      </c>
      <c r="Y16" s="70">
        <f t="shared" si="3"/>
      </c>
      <c r="Z16" s="70">
        <f t="shared" si="3"/>
      </c>
      <c r="AA16" s="70">
        <f t="shared" si="3"/>
      </c>
      <c r="AB16" s="70">
        <f t="shared" si="3"/>
      </c>
      <c r="AC16" s="70">
        <f t="shared" si="3"/>
      </c>
      <c r="AD16" s="70">
        <f t="shared" si="3"/>
      </c>
      <c r="AE16" s="70">
        <f t="shared" si="3"/>
      </c>
      <c r="AF16" s="70">
        <f t="shared" si="3"/>
      </c>
      <c r="AG16" s="70">
        <f t="shared" si="3"/>
      </c>
      <c r="AH16" s="70">
        <f t="shared" si="3"/>
      </c>
      <c r="AI16" s="70">
        <f t="shared" si="3"/>
      </c>
      <c r="AJ16" s="70">
        <f t="shared" si="3"/>
      </c>
      <c r="AK16" s="70">
        <f t="shared" si="3"/>
      </c>
      <c r="AL16" s="70">
        <f t="shared" si="3"/>
      </c>
      <c r="AM16" s="70">
        <f t="shared" si="3"/>
      </c>
      <c r="AN16" s="70">
        <f t="shared" si="3"/>
      </c>
      <c r="AO16" s="70">
        <f t="shared" si="3"/>
      </c>
      <c r="AP16" s="70">
        <f t="shared" si="3"/>
      </c>
      <c r="AQ16" s="70">
        <f t="shared" si="3"/>
      </c>
      <c r="AR16" s="70">
        <f t="shared" si="3"/>
      </c>
      <c r="AS16" s="70">
        <f>IF(SUM(AS20:AS66),MIN(AS20:AS66),"")</f>
      </c>
      <c r="AT16" s="5"/>
      <c r="AU16" s="6"/>
    </row>
    <row r="17" spans="2:47" ht="12.75">
      <c r="B17" s="4"/>
      <c r="C17" s="5"/>
      <c r="D17" s="20"/>
      <c r="E17" s="21"/>
      <c r="F17" s="21"/>
      <c r="G17" s="21"/>
      <c r="H17" s="21"/>
      <c r="I17" s="21"/>
      <c r="J17" s="20"/>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2"/>
      <c r="AT17" s="5"/>
      <c r="AU17" s="6"/>
    </row>
    <row r="18" spans="2:47" ht="12.75">
      <c r="B18" s="4"/>
      <c r="C18" s="5"/>
      <c r="D18" s="25"/>
      <c r="E18" s="105"/>
      <c r="F18" s="12"/>
      <c r="G18" s="12"/>
      <c r="H18" s="12"/>
      <c r="I18" s="12"/>
      <c r="J18" s="13" t="s">
        <v>44</v>
      </c>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5"/>
      <c r="AU18" s="6"/>
    </row>
    <row r="19" spans="2:47" ht="13.5" thickBot="1">
      <c r="B19" s="4"/>
      <c r="C19" s="5"/>
      <c r="D19" s="26" t="s">
        <v>40</v>
      </c>
      <c r="E19" s="26" t="s">
        <v>48</v>
      </c>
      <c r="F19" s="24" t="s">
        <v>45</v>
      </c>
      <c r="G19" s="24" t="s">
        <v>38</v>
      </c>
      <c r="H19" s="23" t="s">
        <v>43</v>
      </c>
      <c r="I19" s="23" t="s">
        <v>42</v>
      </c>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5"/>
      <c r="AU19" s="6"/>
    </row>
    <row r="20" spans="2:47" ht="13.5" thickTop="1">
      <c r="B20" s="4"/>
      <c r="C20" s="5"/>
      <c r="D20" s="27"/>
      <c r="E20" s="27"/>
      <c r="F20" s="71">
        <f aca="true" t="shared" si="4" ref="F20:F25">IF(AND(COUNTA($J$19:$AT$19)&gt;COUNTA(J20:AT20),SUM(J20:BT20)),COUNTA($J$19:$AT$19)-COUNTA(J20:AT20),"")</f>
      </c>
      <c r="G20" s="85">
        <f aca="true" t="shared" si="5" ref="G20:G25">IF(SUM(J20:AS20),AVERAGE(J20:AS20)/100,"")</f>
      </c>
      <c r="H20" s="96">
        <f aca="true" t="shared" si="6" ref="H20:H65">IF(G20&lt;&gt;"",HLOOKUP(G20,GradeTable,2),"")</f>
      </c>
      <c r="I20" s="84">
        <f aca="true" t="shared" si="7" ref="I20:I25">IF(G20&lt;&gt;"",HLOOKUP(G20,GradeTable,3),"")</f>
      </c>
      <c r="J20" s="15"/>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5"/>
      <c r="AU20" s="6"/>
    </row>
    <row r="21" spans="2:47" ht="12.75">
      <c r="B21" s="4"/>
      <c r="C21" s="5"/>
      <c r="D21" s="28"/>
      <c r="E21" s="28"/>
      <c r="F21" s="72">
        <f t="shared" si="4"/>
      </c>
      <c r="G21" s="86">
        <f t="shared" si="5"/>
      </c>
      <c r="H21" s="95">
        <f t="shared" si="6"/>
      </c>
      <c r="I21" s="88">
        <f t="shared" si="7"/>
      </c>
      <c r="J21" s="30"/>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5"/>
      <c r="AU21" s="6"/>
    </row>
    <row r="22" spans="2:47" ht="12.75">
      <c r="B22" s="4"/>
      <c r="C22" s="5"/>
      <c r="D22" s="27"/>
      <c r="E22" s="27"/>
      <c r="F22" s="71">
        <f t="shared" si="4"/>
      </c>
      <c r="G22" s="85">
        <f t="shared" si="5"/>
      </c>
      <c r="H22" s="96">
        <f t="shared" si="6"/>
      </c>
      <c r="I22" s="84">
        <f t="shared" si="7"/>
      </c>
      <c r="J22" s="17"/>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5"/>
      <c r="AU22" s="6"/>
    </row>
    <row r="23" spans="2:47" ht="12.75">
      <c r="B23" s="4"/>
      <c r="C23" s="5"/>
      <c r="D23" s="28"/>
      <c r="E23" s="28"/>
      <c r="F23" s="72">
        <f t="shared" si="4"/>
      </c>
      <c r="G23" s="86">
        <f t="shared" si="5"/>
      </c>
      <c r="H23" s="95">
        <f t="shared" si="6"/>
      </c>
      <c r="I23" s="88">
        <f t="shared" si="7"/>
      </c>
      <c r="J23" s="30"/>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5"/>
      <c r="AU23" s="6"/>
    </row>
    <row r="24" spans="2:47" ht="12.75">
      <c r="B24" s="4"/>
      <c r="C24" s="5"/>
      <c r="D24" s="27"/>
      <c r="E24" s="27"/>
      <c r="F24" s="71">
        <f t="shared" si="4"/>
      </c>
      <c r="G24" s="85">
        <f t="shared" si="5"/>
      </c>
      <c r="H24" s="96">
        <f t="shared" si="6"/>
      </c>
      <c r="I24" s="84">
        <f t="shared" si="7"/>
      </c>
      <c r="J24" s="17"/>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5"/>
      <c r="AU24" s="6"/>
    </row>
    <row r="25" spans="2:47" ht="12.75">
      <c r="B25" s="4"/>
      <c r="C25" s="5"/>
      <c r="D25" s="28"/>
      <c r="E25" s="28"/>
      <c r="F25" s="72">
        <f t="shared" si="4"/>
      </c>
      <c r="G25" s="86">
        <f t="shared" si="5"/>
      </c>
      <c r="H25" s="95">
        <f t="shared" si="6"/>
      </c>
      <c r="I25" s="88">
        <f t="shared" si="7"/>
      </c>
      <c r="J25" s="30"/>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5"/>
      <c r="AU25" s="6"/>
    </row>
    <row r="26" spans="2:47" ht="12.75">
      <c r="B26" s="4"/>
      <c r="C26" s="5"/>
      <c r="D26" s="27"/>
      <c r="E26" s="27"/>
      <c r="F26" s="71">
        <f aca="true" t="shared" si="8" ref="F26:F65">IF(AND(COUNTA($J$19:$AT$19)&gt;COUNTA(J26:AT26),SUM(J26:BT26)),COUNTA($J$19:$AT$19)-COUNTA(J26:AT26),"")</f>
      </c>
      <c r="G26" s="85">
        <f aca="true" t="shared" si="9" ref="G26:G65">IF(SUM(J26:AS26),AVERAGE(J26:AS26)/100,"")</f>
      </c>
      <c r="H26" s="96">
        <f t="shared" si="6"/>
      </c>
      <c r="I26" s="84">
        <f aca="true" t="shared" si="10" ref="I26:I65">IF(G26&lt;&gt;"",HLOOKUP(G26,GradeTable,3),"")</f>
      </c>
      <c r="J26" s="17"/>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5"/>
      <c r="AU26" s="6"/>
    </row>
    <row r="27" spans="2:47" ht="12.75">
      <c r="B27" s="4"/>
      <c r="C27" s="5"/>
      <c r="D27" s="28"/>
      <c r="E27" s="28"/>
      <c r="F27" s="72">
        <f t="shared" si="8"/>
      </c>
      <c r="G27" s="86">
        <f t="shared" si="9"/>
      </c>
      <c r="H27" s="95">
        <f t="shared" si="6"/>
      </c>
      <c r="I27" s="88">
        <f t="shared" si="10"/>
      </c>
      <c r="J27" s="30"/>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5"/>
      <c r="AU27" s="6"/>
    </row>
    <row r="28" spans="2:47" ht="12.75">
      <c r="B28" s="4"/>
      <c r="C28" s="5"/>
      <c r="D28" s="27"/>
      <c r="E28" s="27"/>
      <c r="F28" s="71">
        <f t="shared" si="8"/>
      </c>
      <c r="G28" s="85">
        <f t="shared" si="9"/>
      </c>
      <c r="H28" s="96">
        <f t="shared" si="6"/>
      </c>
      <c r="I28" s="84">
        <f t="shared" si="10"/>
      </c>
      <c r="J28" s="17"/>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5"/>
      <c r="AU28" s="6"/>
    </row>
    <row r="29" spans="2:47" ht="12.75">
      <c r="B29" s="4"/>
      <c r="C29" s="5"/>
      <c r="D29" s="28"/>
      <c r="E29" s="28"/>
      <c r="F29" s="72">
        <f t="shared" si="8"/>
      </c>
      <c r="G29" s="86">
        <f t="shared" si="9"/>
      </c>
      <c r="H29" s="95">
        <f t="shared" si="6"/>
      </c>
      <c r="I29" s="88">
        <f t="shared" si="10"/>
      </c>
      <c r="J29" s="30"/>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5"/>
      <c r="AU29" s="6"/>
    </row>
    <row r="30" spans="2:47" ht="12.75">
      <c r="B30" s="4"/>
      <c r="C30" s="5"/>
      <c r="D30" s="27"/>
      <c r="E30" s="27"/>
      <c r="F30" s="71">
        <f t="shared" si="8"/>
      </c>
      <c r="G30" s="85">
        <f t="shared" si="9"/>
      </c>
      <c r="H30" s="96">
        <f t="shared" si="6"/>
      </c>
      <c r="I30" s="84">
        <f t="shared" si="10"/>
      </c>
      <c r="J30" s="17"/>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5"/>
      <c r="AU30" s="6"/>
    </row>
    <row r="31" spans="2:47" ht="12.75">
      <c r="B31" s="4"/>
      <c r="C31" s="5"/>
      <c r="D31" s="28"/>
      <c r="E31" s="28"/>
      <c r="F31" s="72">
        <f t="shared" si="8"/>
      </c>
      <c r="G31" s="86">
        <f t="shared" si="9"/>
      </c>
      <c r="H31" s="95">
        <f t="shared" si="6"/>
      </c>
      <c r="I31" s="88">
        <f t="shared" si="10"/>
      </c>
      <c r="J31" s="30"/>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5"/>
      <c r="AU31" s="6"/>
    </row>
    <row r="32" spans="2:47" ht="12.75">
      <c r="B32" s="4"/>
      <c r="C32" s="5"/>
      <c r="D32" s="27"/>
      <c r="E32" s="27"/>
      <c r="F32" s="71">
        <f t="shared" si="8"/>
      </c>
      <c r="G32" s="85">
        <f t="shared" si="9"/>
      </c>
      <c r="H32" s="96">
        <f t="shared" si="6"/>
      </c>
      <c r="I32" s="84">
        <f t="shared" si="10"/>
      </c>
      <c r="J32" s="17"/>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5"/>
      <c r="AU32" s="6"/>
    </row>
    <row r="33" spans="2:47" ht="12.75">
      <c r="B33" s="4"/>
      <c r="C33" s="5"/>
      <c r="D33" s="28"/>
      <c r="E33" s="28"/>
      <c r="F33" s="72">
        <f t="shared" si="8"/>
      </c>
      <c r="G33" s="86">
        <f t="shared" si="9"/>
      </c>
      <c r="H33" s="95">
        <f t="shared" si="6"/>
      </c>
      <c r="I33" s="88">
        <f t="shared" si="10"/>
      </c>
      <c r="J33" s="30"/>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5"/>
      <c r="AU33" s="6"/>
    </row>
    <row r="34" spans="2:47" ht="12.75">
      <c r="B34" s="4"/>
      <c r="C34" s="5"/>
      <c r="D34" s="27"/>
      <c r="E34" s="27"/>
      <c r="F34" s="71">
        <f t="shared" si="8"/>
      </c>
      <c r="G34" s="85">
        <f t="shared" si="9"/>
      </c>
      <c r="H34" s="96">
        <f t="shared" si="6"/>
      </c>
      <c r="I34" s="84">
        <f t="shared" si="10"/>
      </c>
      <c r="J34" s="17"/>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5"/>
      <c r="AU34" s="6"/>
    </row>
    <row r="35" spans="2:47" ht="12.75">
      <c r="B35" s="4"/>
      <c r="C35" s="5"/>
      <c r="D35" s="28"/>
      <c r="E35" s="28"/>
      <c r="F35" s="72">
        <f t="shared" si="8"/>
      </c>
      <c r="G35" s="86">
        <f t="shared" si="9"/>
      </c>
      <c r="H35" s="95">
        <f t="shared" si="6"/>
      </c>
      <c r="I35" s="88">
        <f t="shared" si="10"/>
      </c>
      <c r="J35" s="30"/>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5"/>
      <c r="AU35" s="6"/>
    </row>
    <row r="36" spans="2:47" ht="12.75">
      <c r="B36" s="4"/>
      <c r="C36" s="5"/>
      <c r="D36" s="27"/>
      <c r="E36" s="27"/>
      <c r="F36" s="71">
        <f t="shared" si="8"/>
      </c>
      <c r="G36" s="85">
        <f t="shared" si="9"/>
      </c>
      <c r="H36" s="96">
        <f t="shared" si="6"/>
      </c>
      <c r="I36" s="84">
        <f t="shared" si="10"/>
      </c>
      <c r="J36" s="17"/>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5"/>
      <c r="AU36" s="6"/>
    </row>
    <row r="37" spans="2:47" ht="12.75">
      <c r="B37" s="4"/>
      <c r="C37" s="5"/>
      <c r="D37" s="28"/>
      <c r="E37" s="28"/>
      <c r="F37" s="72">
        <f t="shared" si="8"/>
      </c>
      <c r="G37" s="86">
        <f t="shared" si="9"/>
      </c>
      <c r="H37" s="95">
        <f t="shared" si="6"/>
      </c>
      <c r="I37" s="88">
        <f t="shared" si="10"/>
      </c>
      <c r="J37" s="30"/>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5"/>
      <c r="AU37" s="6"/>
    </row>
    <row r="38" spans="2:47" ht="12.75">
      <c r="B38" s="4"/>
      <c r="C38" s="5"/>
      <c r="D38" s="27"/>
      <c r="E38" s="27"/>
      <c r="F38" s="71">
        <f t="shared" si="8"/>
      </c>
      <c r="G38" s="85">
        <f t="shared" si="9"/>
      </c>
      <c r="H38" s="96">
        <f t="shared" si="6"/>
      </c>
      <c r="I38" s="84">
        <f t="shared" si="10"/>
      </c>
      <c r="J38" s="17"/>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5"/>
      <c r="AU38" s="6"/>
    </row>
    <row r="39" spans="2:47" ht="12.75">
      <c r="B39" s="4"/>
      <c r="C39" s="5"/>
      <c r="D39" s="28"/>
      <c r="E39" s="28"/>
      <c r="F39" s="72">
        <f t="shared" si="8"/>
      </c>
      <c r="G39" s="86">
        <f t="shared" si="9"/>
      </c>
      <c r="H39" s="95">
        <f t="shared" si="6"/>
      </c>
      <c r="I39" s="88">
        <f t="shared" si="10"/>
      </c>
      <c r="J39" s="30"/>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5"/>
      <c r="AU39" s="6"/>
    </row>
    <row r="40" spans="2:47" ht="12.75">
      <c r="B40" s="4"/>
      <c r="C40" s="5"/>
      <c r="D40" s="27"/>
      <c r="E40" s="27"/>
      <c r="F40" s="71">
        <f t="shared" si="8"/>
      </c>
      <c r="G40" s="85">
        <f t="shared" si="9"/>
      </c>
      <c r="H40" s="96">
        <f t="shared" si="6"/>
      </c>
      <c r="I40" s="84">
        <f t="shared" si="10"/>
      </c>
      <c r="J40" s="17"/>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5"/>
      <c r="AU40" s="6"/>
    </row>
    <row r="41" spans="2:47" ht="12.75">
      <c r="B41" s="4"/>
      <c r="C41" s="5"/>
      <c r="D41" s="28"/>
      <c r="E41" s="28"/>
      <c r="F41" s="72">
        <f t="shared" si="8"/>
      </c>
      <c r="G41" s="86">
        <f t="shared" si="9"/>
      </c>
      <c r="H41" s="95">
        <f t="shared" si="6"/>
      </c>
      <c r="I41" s="88">
        <f t="shared" si="10"/>
      </c>
      <c r="J41" s="30"/>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5"/>
      <c r="AU41" s="6"/>
    </row>
    <row r="42" spans="2:47" ht="12.75">
      <c r="B42" s="4"/>
      <c r="C42" s="5"/>
      <c r="D42" s="27"/>
      <c r="E42" s="27"/>
      <c r="F42" s="71">
        <f t="shared" si="8"/>
      </c>
      <c r="G42" s="85">
        <f t="shared" si="9"/>
      </c>
      <c r="H42" s="96">
        <f t="shared" si="6"/>
      </c>
      <c r="I42" s="84">
        <f t="shared" si="10"/>
      </c>
      <c r="J42" s="17"/>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5"/>
      <c r="AU42" s="6"/>
    </row>
    <row r="43" spans="2:47" ht="12.75">
      <c r="B43" s="4"/>
      <c r="C43" s="5"/>
      <c r="D43" s="28"/>
      <c r="E43" s="28"/>
      <c r="F43" s="72">
        <f t="shared" si="8"/>
      </c>
      <c r="G43" s="86">
        <f t="shared" si="9"/>
      </c>
      <c r="H43" s="95">
        <f t="shared" si="6"/>
      </c>
      <c r="I43" s="88">
        <f t="shared" si="10"/>
      </c>
      <c r="J43" s="30"/>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5"/>
      <c r="AU43" s="6"/>
    </row>
    <row r="44" spans="2:47" ht="12.75">
      <c r="B44" s="4"/>
      <c r="C44" s="5"/>
      <c r="D44" s="27"/>
      <c r="E44" s="27"/>
      <c r="F44" s="71">
        <f t="shared" si="8"/>
      </c>
      <c r="G44" s="85">
        <f t="shared" si="9"/>
      </c>
      <c r="H44" s="96">
        <f t="shared" si="6"/>
      </c>
      <c r="I44" s="84">
        <f t="shared" si="10"/>
      </c>
      <c r="J44" s="17"/>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5"/>
      <c r="AU44" s="6"/>
    </row>
    <row r="45" spans="2:47" ht="12.75">
      <c r="B45" s="4"/>
      <c r="C45" s="5"/>
      <c r="D45" s="28"/>
      <c r="E45" s="28"/>
      <c r="F45" s="72">
        <f t="shared" si="8"/>
      </c>
      <c r="G45" s="86">
        <f t="shared" si="9"/>
      </c>
      <c r="H45" s="95">
        <f t="shared" si="6"/>
      </c>
      <c r="I45" s="88">
        <f t="shared" si="10"/>
      </c>
      <c r="J45" s="30"/>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5"/>
      <c r="AU45" s="6"/>
    </row>
    <row r="46" spans="2:47" ht="12.75">
      <c r="B46" s="4"/>
      <c r="C46" s="5"/>
      <c r="D46" s="27"/>
      <c r="E46" s="27"/>
      <c r="F46" s="71">
        <f t="shared" si="8"/>
      </c>
      <c r="G46" s="85">
        <f t="shared" si="9"/>
      </c>
      <c r="H46" s="96">
        <f t="shared" si="6"/>
      </c>
      <c r="I46" s="84">
        <f t="shared" si="10"/>
      </c>
      <c r="J46" s="17"/>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5"/>
      <c r="AU46" s="6"/>
    </row>
    <row r="47" spans="2:47" ht="12.75">
      <c r="B47" s="4"/>
      <c r="C47" s="5"/>
      <c r="D47" s="28"/>
      <c r="E47" s="28"/>
      <c r="F47" s="72">
        <f t="shared" si="8"/>
      </c>
      <c r="G47" s="86">
        <f t="shared" si="9"/>
      </c>
      <c r="H47" s="95">
        <f t="shared" si="6"/>
      </c>
      <c r="I47" s="88">
        <f t="shared" si="10"/>
      </c>
      <c r="J47" s="30"/>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5"/>
      <c r="AU47" s="6"/>
    </row>
    <row r="48" spans="2:47" ht="12.75">
      <c r="B48" s="4"/>
      <c r="C48" s="5"/>
      <c r="D48" s="27"/>
      <c r="E48" s="27"/>
      <c r="F48" s="71">
        <f t="shared" si="8"/>
      </c>
      <c r="G48" s="85">
        <f t="shared" si="9"/>
      </c>
      <c r="H48" s="96">
        <f t="shared" si="6"/>
      </c>
      <c r="I48" s="84">
        <f t="shared" si="10"/>
      </c>
      <c r="J48" s="17"/>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5"/>
      <c r="AU48" s="6"/>
    </row>
    <row r="49" spans="2:47" ht="12.75">
      <c r="B49" s="4"/>
      <c r="C49" s="5"/>
      <c r="D49" s="28"/>
      <c r="E49" s="28"/>
      <c r="F49" s="72">
        <f t="shared" si="8"/>
      </c>
      <c r="G49" s="86">
        <f t="shared" si="9"/>
      </c>
      <c r="H49" s="95">
        <f t="shared" si="6"/>
      </c>
      <c r="I49" s="88">
        <f t="shared" si="10"/>
      </c>
      <c r="J49" s="30"/>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5"/>
      <c r="AU49" s="6"/>
    </row>
    <row r="50" spans="2:47" ht="12.75">
      <c r="B50" s="4"/>
      <c r="C50" s="5"/>
      <c r="D50" s="27"/>
      <c r="E50" s="27"/>
      <c r="F50" s="71">
        <f t="shared" si="8"/>
      </c>
      <c r="G50" s="85">
        <f t="shared" si="9"/>
      </c>
      <c r="H50" s="96">
        <f t="shared" si="6"/>
      </c>
      <c r="I50" s="84">
        <f t="shared" si="10"/>
      </c>
      <c r="J50" s="17"/>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5"/>
      <c r="AU50" s="6"/>
    </row>
    <row r="51" spans="2:47" ht="12.75">
      <c r="B51" s="4"/>
      <c r="C51" s="5"/>
      <c r="D51" s="28"/>
      <c r="E51" s="28"/>
      <c r="F51" s="72">
        <f t="shared" si="8"/>
      </c>
      <c r="G51" s="86">
        <f t="shared" si="9"/>
      </c>
      <c r="H51" s="95">
        <f t="shared" si="6"/>
      </c>
      <c r="I51" s="88">
        <f t="shared" si="10"/>
      </c>
      <c r="J51" s="30"/>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5"/>
      <c r="AU51" s="6"/>
    </row>
    <row r="52" spans="2:47" ht="12.75">
      <c r="B52" s="4"/>
      <c r="C52" s="5"/>
      <c r="D52" s="27"/>
      <c r="E52" s="27"/>
      <c r="F52" s="71">
        <f t="shared" si="8"/>
      </c>
      <c r="G52" s="85">
        <f t="shared" si="9"/>
      </c>
      <c r="H52" s="96">
        <f t="shared" si="6"/>
      </c>
      <c r="I52" s="84">
        <f t="shared" si="10"/>
      </c>
      <c r="J52" s="17"/>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5"/>
      <c r="AU52" s="6"/>
    </row>
    <row r="53" spans="2:47" ht="12.75">
      <c r="B53" s="4"/>
      <c r="C53" s="5"/>
      <c r="D53" s="28"/>
      <c r="E53" s="28"/>
      <c r="F53" s="72">
        <f t="shared" si="8"/>
      </c>
      <c r="G53" s="86">
        <f t="shared" si="9"/>
      </c>
      <c r="H53" s="95">
        <f t="shared" si="6"/>
      </c>
      <c r="I53" s="88">
        <f t="shared" si="10"/>
      </c>
      <c r="J53" s="30"/>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5"/>
      <c r="AU53" s="6"/>
    </row>
    <row r="54" spans="2:47" ht="12.75">
      <c r="B54" s="4"/>
      <c r="C54" s="5"/>
      <c r="D54" s="27"/>
      <c r="E54" s="27"/>
      <c r="F54" s="71">
        <f t="shared" si="8"/>
      </c>
      <c r="G54" s="85">
        <f t="shared" si="9"/>
      </c>
      <c r="H54" s="96">
        <f t="shared" si="6"/>
      </c>
      <c r="I54" s="84">
        <f t="shared" si="10"/>
      </c>
      <c r="J54" s="17"/>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5"/>
      <c r="AU54" s="6"/>
    </row>
    <row r="55" spans="2:47" ht="12.75" customHeight="1">
      <c r="B55" s="4"/>
      <c r="C55" s="5"/>
      <c r="D55" s="28"/>
      <c r="E55" s="28"/>
      <c r="F55" s="72">
        <f t="shared" si="8"/>
      </c>
      <c r="G55" s="86">
        <f t="shared" si="9"/>
      </c>
      <c r="H55" s="95">
        <f t="shared" si="6"/>
      </c>
      <c r="I55" s="88">
        <f t="shared" si="10"/>
      </c>
      <c r="J55" s="30"/>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5"/>
      <c r="AU55" s="6"/>
    </row>
    <row r="56" spans="2:47" ht="12.75" customHeight="1">
      <c r="B56" s="4"/>
      <c r="C56" s="5"/>
      <c r="D56" s="27"/>
      <c r="E56" s="27"/>
      <c r="F56" s="71">
        <f t="shared" si="8"/>
      </c>
      <c r="G56" s="85">
        <f t="shared" si="9"/>
      </c>
      <c r="H56" s="96">
        <f t="shared" si="6"/>
      </c>
      <c r="I56" s="84">
        <f t="shared" si="10"/>
      </c>
      <c r="J56" s="17"/>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5"/>
      <c r="AU56" s="6"/>
    </row>
    <row r="57" spans="2:47" ht="12.75">
      <c r="B57" s="4"/>
      <c r="C57" s="5"/>
      <c r="D57" s="28"/>
      <c r="E57" s="28"/>
      <c r="F57" s="72">
        <f t="shared" si="8"/>
      </c>
      <c r="G57" s="86">
        <f t="shared" si="9"/>
      </c>
      <c r="H57" s="95">
        <f t="shared" si="6"/>
      </c>
      <c r="I57" s="88">
        <f t="shared" si="10"/>
      </c>
      <c r="J57" s="30"/>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5"/>
      <c r="AU57" s="6"/>
    </row>
    <row r="58" spans="2:47" ht="12.75">
      <c r="B58" s="4"/>
      <c r="C58" s="5"/>
      <c r="D58" s="27"/>
      <c r="E58" s="27"/>
      <c r="F58" s="71">
        <f aca="true" t="shared" si="11" ref="F58:F64">IF(AND(COUNTA($J$19:$AT$19)&gt;COUNTA(J58:AT58),SUM(J58:BT58)),COUNTA($J$19:$AT$19)-COUNTA(J58:AT58),"")</f>
      </c>
      <c r="G58" s="85">
        <f aca="true" t="shared" si="12" ref="G58:G64">IF(SUM(J58:AS58),AVERAGE(J58:AS58)/100,"")</f>
      </c>
      <c r="H58" s="96">
        <f t="shared" si="6"/>
      </c>
      <c r="I58" s="84">
        <f aca="true" t="shared" si="13" ref="I58:I64">IF(G58&lt;&gt;"",HLOOKUP(G58,GradeTable,3),"")</f>
      </c>
      <c r="J58" s="17"/>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5"/>
      <c r="AU58" s="6"/>
    </row>
    <row r="59" spans="2:47" ht="12.75">
      <c r="B59" s="4"/>
      <c r="C59" s="5"/>
      <c r="D59" s="28"/>
      <c r="E59" s="28"/>
      <c r="F59" s="72">
        <f t="shared" si="11"/>
      </c>
      <c r="G59" s="86">
        <f t="shared" si="12"/>
      </c>
      <c r="H59" s="95">
        <f t="shared" si="6"/>
      </c>
      <c r="I59" s="88">
        <f t="shared" si="13"/>
      </c>
      <c r="J59" s="30"/>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5"/>
      <c r="AU59" s="6"/>
    </row>
    <row r="60" spans="2:47" ht="12.75">
      <c r="B60" s="4"/>
      <c r="C60" s="5"/>
      <c r="D60" s="27"/>
      <c r="E60" s="27"/>
      <c r="F60" s="71">
        <f t="shared" si="11"/>
      </c>
      <c r="G60" s="85">
        <f t="shared" si="12"/>
      </c>
      <c r="H60" s="96">
        <f t="shared" si="6"/>
      </c>
      <c r="I60" s="84">
        <f t="shared" si="13"/>
      </c>
      <c r="J60" s="17"/>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5"/>
      <c r="AU60" s="6"/>
    </row>
    <row r="61" spans="2:47" ht="12.75">
      <c r="B61" s="4"/>
      <c r="C61" s="5"/>
      <c r="D61" s="28"/>
      <c r="E61" s="28"/>
      <c r="F61" s="72">
        <f t="shared" si="11"/>
      </c>
      <c r="G61" s="86">
        <f t="shared" si="12"/>
      </c>
      <c r="H61" s="95">
        <f t="shared" si="6"/>
      </c>
      <c r="I61" s="88">
        <f t="shared" si="13"/>
      </c>
      <c r="J61" s="30"/>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5"/>
      <c r="AU61" s="6"/>
    </row>
    <row r="62" spans="2:47" ht="12.75">
      <c r="B62" s="4"/>
      <c r="C62" s="5"/>
      <c r="D62" s="27"/>
      <c r="E62" s="27"/>
      <c r="F62" s="71">
        <f t="shared" si="11"/>
      </c>
      <c r="G62" s="85">
        <f t="shared" si="12"/>
      </c>
      <c r="H62" s="96">
        <f t="shared" si="6"/>
      </c>
      <c r="I62" s="84">
        <f t="shared" si="13"/>
      </c>
      <c r="J62" s="17"/>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5"/>
      <c r="AU62" s="6"/>
    </row>
    <row r="63" spans="2:47" ht="12.75">
      <c r="B63" s="4"/>
      <c r="C63" s="5"/>
      <c r="D63" s="28"/>
      <c r="E63" s="28"/>
      <c r="F63" s="72">
        <f t="shared" si="11"/>
      </c>
      <c r="G63" s="86">
        <f t="shared" si="12"/>
      </c>
      <c r="H63" s="95">
        <f t="shared" si="6"/>
      </c>
      <c r="I63" s="88">
        <f t="shared" si="13"/>
      </c>
      <c r="J63" s="30"/>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5"/>
      <c r="AU63" s="6"/>
    </row>
    <row r="64" spans="2:47" ht="12.75">
      <c r="B64" s="4"/>
      <c r="C64" s="5"/>
      <c r="D64" s="27"/>
      <c r="E64" s="27"/>
      <c r="F64" s="71">
        <f t="shared" si="11"/>
      </c>
      <c r="G64" s="85">
        <f t="shared" si="12"/>
      </c>
      <c r="H64" s="96">
        <f t="shared" si="6"/>
      </c>
      <c r="I64" s="84">
        <f t="shared" si="13"/>
      </c>
      <c r="J64" s="17"/>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5"/>
      <c r="AU64" s="6"/>
    </row>
    <row r="65" spans="2:47" ht="13.5" thickBot="1">
      <c r="B65" s="4"/>
      <c r="C65" s="5"/>
      <c r="D65" s="31"/>
      <c r="E65" s="31"/>
      <c r="F65" s="77">
        <f t="shared" si="8"/>
      </c>
      <c r="G65" s="87">
        <f t="shared" si="9"/>
      </c>
      <c r="H65" s="97">
        <f t="shared" si="6"/>
      </c>
      <c r="I65" s="89">
        <f t="shared" si="10"/>
      </c>
      <c r="J65" s="75"/>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5"/>
      <c r="AU65" s="6"/>
    </row>
    <row r="66" spans="2:47" ht="13.5" hidden="1" thickTop="1">
      <c r="B66" s="4"/>
      <c r="C66" s="5"/>
      <c r="D66" s="5"/>
      <c r="E66" s="5"/>
      <c r="F66" s="5"/>
      <c r="G66" s="5"/>
      <c r="H66" s="5"/>
      <c r="I66" s="5"/>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5"/>
      <c r="AU66" s="6"/>
    </row>
    <row r="67" spans="2:47" ht="13.5" thickTop="1">
      <c r="B67" s="98"/>
      <c r="C67" s="99"/>
      <c r="D67" s="139" t="s">
        <v>21</v>
      </c>
      <c r="E67" s="139"/>
      <c r="F67" s="140"/>
      <c r="G67" s="140"/>
      <c r="H67" s="140"/>
      <c r="I67" s="14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99"/>
      <c r="AU67" s="101"/>
    </row>
    <row r="68" spans="2:47" ht="12.75">
      <c r="B68" s="98"/>
      <c r="C68" s="99"/>
      <c r="D68" s="19"/>
      <c r="E68" s="19"/>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101"/>
    </row>
    <row r="69" spans="2:47" ht="0.75" customHeight="1" thickBot="1">
      <c r="B69" s="7"/>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9"/>
    </row>
    <row r="70" ht="13.5" thickTop="1"/>
  </sheetData>
  <sheetProtection/>
  <mergeCells count="7">
    <mergeCell ref="V5:W5"/>
    <mergeCell ref="Q4:R4"/>
    <mergeCell ref="D67:I67"/>
    <mergeCell ref="D13:I13"/>
    <mergeCell ref="D14:I14"/>
    <mergeCell ref="D15:I15"/>
    <mergeCell ref="D16:I16"/>
  </mergeCells>
  <printOptions gridLines="1" horizontalCentered="1"/>
  <pageMargins left="0.75" right="0.75" top="1" bottom="1" header="0.5" footer="0.5"/>
  <pageSetup blackAndWhite="1" horizontalDpi="360" verticalDpi="360" orientation="portrait" scale="78" r:id="rId4"/>
  <headerFooter alignWithMargins="0">
    <oddFooter>&amp;CPage &amp;P of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11"/>
  <dimension ref="B2:AT124"/>
  <sheetViews>
    <sheetView showGridLines="0" showRowColHeaders="0" zoomScale="95" zoomScaleNormal="95" zoomScalePageLayoutView="0" workbookViewId="0" topLeftCell="A1">
      <selection activeCell="A1" sqref="A1"/>
    </sheetView>
  </sheetViews>
  <sheetFormatPr defaultColWidth="9.7109375" defaultRowHeight="12.75"/>
  <cols>
    <col min="1" max="1" width="3.7109375" style="0" customWidth="1"/>
    <col min="2" max="2" width="4.421875" style="0" customWidth="1"/>
    <col min="3" max="3" width="4.00390625" style="0" customWidth="1"/>
    <col min="4" max="4" width="18.7109375" style="0" customWidth="1"/>
    <col min="5" max="44" width="9.7109375" style="0" customWidth="1"/>
    <col min="45" max="46" width="3.7109375" style="0" customWidth="1"/>
  </cols>
  <sheetData>
    <row r="1" ht="13.5" thickBot="1"/>
    <row r="2" spans="2:46" ht="0.75" customHeight="1" thickTop="1">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3"/>
    </row>
    <row r="3" spans="2:46" ht="12.75">
      <c r="B3" s="4"/>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6"/>
    </row>
    <row r="4" spans="2:46" ht="12.75">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6"/>
    </row>
    <row r="5" spans="2:46" ht="12.75">
      <c r="B5" s="4"/>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6"/>
    </row>
    <row r="6" spans="2:46" ht="12.75">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6"/>
    </row>
    <row r="7" spans="2:46" ht="12.75">
      <c r="B7" s="4"/>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6"/>
    </row>
    <row r="8" spans="2:46" ht="13.5" thickBot="1">
      <c r="B8" s="4"/>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6"/>
    </row>
    <row r="9" spans="2:46" ht="3" customHeight="1" thickTop="1">
      <c r="B9" s="4"/>
      <c r="C9" s="5"/>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5"/>
      <c r="AT9" s="6"/>
    </row>
    <row r="10" spans="2:46" ht="12.75">
      <c r="B10" s="4"/>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6"/>
    </row>
    <row r="11" spans="2:46" ht="13.5" thickBot="1">
      <c r="B11" s="4"/>
      <c r="C11" s="5"/>
      <c r="D11" s="90" t="s">
        <v>27</v>
      </c>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6"/>
    </row>
    <row r="12" spans="2:46" ht="14.25" thickBot="1" thickTop="1">
      <c r="B12" s="4"/>
      <c r="C12" s="5"/>
      <c r="D12" s="141" t="s">
        <v>0</v>
      </c>
      <c r="E12" s="143"/>
      <c r="F12" s="143"/>
      <c r="G12" s="143"/>
      <c r="H12" s="143"/>
      <c r="I12" s="66">
        <f>IF(OR(I18,I18&gt;""),I18,"")</f>
      </c>
      <c r="J12" s="66">
        <f>IF(OR(J18,J18&gt;""),J18,"")</f>
      </c>
      <c r="K12" s="66">
        <f>IF(OR(K18,K18&gt;""),K18,"")</f>
      </c>
      <c r="L12" s="66">
        <f>IF(OR(L18,L18&gt;""),L18,"")</f>
      </c>
      <c r="M12" s="66">
        <f>IF(OR(M18,M18&gt;""),M18,"")</f>
      </c>
      <c r="N12" s="66">
        <f aca="true" t="shared" si="0" ref="N12:AQ12">IF(OR(N18,N18&gt;""),N18,"")</f>
      </c>
      <c r="O12" s="66">
        <f t="shared" si="0"/>
      </c>
      <c r="P12" s="66">
        <f t="shared" si="0"/>
      </c>
      <c r="Q12" s="66">
        <f t="shared" si="0"/>
      </c>
      <c r="R12" s="66">
        <f t="shared" si="0"/>
      </c>
      <c r="S12" s="66">
        <f t="shared" si="0"/>
      </c>
      <c r="T12" s="66">
        <f t="shared" si="0"/>
      </c>
      <c r="U12" s="66">
        <f t="shared" si="0"/>
      </c>
      <c r="V12" s="66">
        <f t="shared" si="0"/>
      </c>
      <c r="W12" s="66">
        <f t="shared" si="0"/>
      </c>
      <c r="X12" s="66">
        <f t="shared" si="0"/>
      </c>
      <c r="Y12" s="66">
        <f t="shared" si="0"/>
      </c>
      <c r="Z12" s="66">
        <f t="shared" si="0"/>
      </c>
      <c r="AA12" s="66">
        <f t="shared" si="0"/>
      </c>
      <c r="AB12" s="66">
        <f t="shared" si="0"/>
      </c>
      <c r="AC12" s="66">
        <f t="shared" si="0"/>
      </c>
      <c r="AD12" s="66">
        <f t="shared" si="0"/>
      </c>
      <c r="AE12" s="66">
        <f t="shared" si="0"/>
      </c>
      <c r="AF12" s="66">
        <f t="shared" si="0"/>
      </c>
      <c r="AG12" s="66">
        <f t="shared" si="0"/>
      </c>
      <c r="AH12" s="66">
        <f t="shared" si="0"/>
      </c>
      <c r="AI12" s="66">
        <f t="shared" si="0"/>
      </c>
      <c r="AJ12" s="66">
        <f t="shared" si="0"/>
      </c>
      <c r="AK12" s="66">
        <f t="shared" si="0"/>
      </c>
      <c r="AL12" s="66">
        <f t="shared" si="0"/>
      </c>
      <c r="AM12" s="66">
        <f t="shared" si="0"/>
      </c>
      <c r="AN12" s="66">
        <f t="shared" si="0"/>
      </c>
      <c r="AO12" s="66">
        <f t="shared" si="0"/>
      </c>
      <c r="AP12" s="66">
        <f t="shared" si="0"/>
      </c>
      <c r="AQ12" s="66">
        <f t="shared" si="0"/>
      </c>
      <c r="AR12" s="66">
        <f>IF(OR(AR18,AR18&gt;""),AR18,"")</f>
      </c>
      <c r="AS12" s="5"/>
      <c r="AT12" s="6"/>
    </row>
    <row r="13" spans="2:46" ht="14.25" thickBot="1" thickTop="1">
      <c r="B13" s="4"/>
      <c r="C13" s="5"/>
      <c r="D13" s="144" t="s">
        <v>1</v>
      </c>
      <c r="E13" s="146"/>
      <c r="F13" s="146"/>
      <c r="G13" s="146"/>
      <c r="H13" s="147"/>
      <c r="I13" s="67">
        <f>IF(SUM(I19:I65),AVERAGE(I19:I65),"")</f>
      </c>
      <c r="J13" s="68">
        <f>IF(SUM(J19:J65),AVERAGE(J19:J65),"")</f>
      </c>
      <c r="K13" s="68">
        <f>IF(SUM(K19:K65),AVERAGE(K19:K65),"")</f>
      </c>
      <c r="L13" s="68">
        <f>IF(SUM(L19:L65),AVERAGE(L19:L65),"")</f>
      </c>
      <c r="M13" s="68">
        <f>IF(SUM(M19:M65),AVERAGE(M19:M65),"")</f>
      </c>
      <c r="N13" s="68">
        <f aca="true" t="shared" si="1" ref="N13:AQ13">IF(SUM(N19:N65),AVERAGE(N19:N65),"")</f>
      </c>
      <c r="O13" s="68">
        <f t="shared" si="1"/>
      </c>
      <c r="P13" s="68">
        <f t="shared" si="1"/>
      </c>
      <c r="Q13" s="68">
        <f t="shared" si="1"/>
      </c>
      <c r="R13" s="68">
        <f t="shared" si="1"/>
      </c>
      <c r="S13" s="68">
        <f t="shared" si="1"/>
      </c>
      <c r="T13" s="68">
        <f t="shared" si="1"/>
      </c>
      <c r="U13" s="68">
        <f t="shared" si="1"/>
      </c>
      <c r="V13" s="68">
        <f t="shared" si="1"/>
      </c>
      <c r="W13" s="68">
        <f t="shared" si="1"/>
      </c>
      <c r="X13" s="68">
        <f t="shared" si="1"/>
      </c>
      <c r="Y13" s="68">
        <f t="shared" si="1"/>
      </c>
      <c r="Z13" s="68">
        <f t="shared" si="1"/>
      </c>
      <c r="AA13" s="68">
        <f t="shared" si="1"/>
      </c>
      <c r="AB13" s="68">
        <f t="shared" si="1"/>
      </c>
      <c r="AC13" s="68">
        <f t="shared" si="1"/>
      </c>
      <c r="AD13" s="68">
        <f t="shared" si="1"/>
      </c>
      <c r="AE13" s="68">
        <f t="shared" si="1"/>
      </c>
      <c r="AF13" s="68">
        <f t="shared" si="1"/>
      </c>
      <c r="AG13" s="68">
        <f t="shared" si="1"/>
      </c>
      <c r="AH13" s="68">
        <f t="shared" si="1"/>
      </c>
      <c r="AI13" s="68">
        <f t="shared" si="1"/>
      </c>
      <c r="AJ13" s="68">
        <f t="shared" si="1"/>
      </c>
      <c r="AK13" s="68">
        <f t="shared" si="1"/>
      </c>
      <c r="AL13" s="68">
        <f t="shared" si="1"/>
      </c>
      <c r="AM13" s="68">
        <f t="shared" si="1"/>
      </c>
      <c r="AN13" s="68">
        <f t="shared" si="1"/>
      </c>
      <c r="AO13" s="68">
        <f t="shared" si="1"/>
      </c>
      <c r="AP13" s="68">
        <f t="shared" si="1"/>
      </c>
      <c r="AQ13" s="68">
        <f t="shared" si="1"/>
      </c>
      <c r="AR13" s="68">
        <f>IF(SUM(AR19:AR65),AVERAGE(AR19:AR65),"")</f>
      </c>
      <c r="AS13" s="5"/>
      <c r="AT13" s="6"/>
    </row>
    <row r="14" spans="2:46" ht="14.25" thickBot="1" thickTop="1">
      <c r="B14" s="4"/>
      <c r="C14" s="5"/>
      <c r="D14" s="144" t="s">
        <v>2</v>
      </c>
      <c r="E14" s="146"/>
      <c r="F14" s="146"/>
      <c r="G14" s="146"/>
      <c r="H14" s="147"/>
      <c r="I14" s="69">
        <f>IF(SUM(I19:I65),MAX(I19:I65),"")</f>
      </c>
      <c r="J14" s="70">
        <f>IF(SUM(J19:J65),MAX(J19:J65),"")</f>
      </c>
      <c r="K14" s="70">
        <f>IF(SUM(K19:K65),MAX(K19:K65),"")</f>
      </c>
      <c r="L14" s="70">
        <f>IF(SUM(L19:L65),MAX(L19:L65),"")</f>
      </c>
      <c r="M14" s="70">
        <f>IF(SUM(M19:M65),MAX(M19:M65),"")</f>
      </c>
      <c r="N14" s="70">
        <f aca="true" t="shared" si="2" ref="N14:AQ14">IF(SUM(N19:N65),MAX(N19:N65),"")</f>
      </c>
      <c r="O14" s="70">
        <f t="shared" si="2"/>
      </c>
      <c r="P14" s="70">
        <f t="shared" si="2"/>
      </c>
      <c r="Q14" s="70">
        <f t="shared" si="2"/>
      </c>
      <c r="R14" s="70">
        <f t="shared" si="2"/>
      </c>
      <c r="S14" s="70">
        <f t="shared" si="2"/>
      </c>
      <c r="T14" s="70">
        <f t="shared" si="2"/>
      </c>
      <c r="U14" s="70">
        <f t="shared" si="2"/>
      </c>
      <c r="V14" s="70">
        <f t="shared" si="2"/>
      </c>
      <c r="W14" s="70">
        <f t="shared" si="2"/>
      </c>
      <c r="X14" s="70">
        <f t="shared" si="2"/>
      </c>
      <c r="Y14" s="70">
        <f t="shared" si="2"/>
      </c>
      <c r="Z14" s="70">
        <f t="shared" si="2"/>
      </c>
      <c r="AA14" s="70">
        <f t="shared" si="2"/>
      </c>
      <c r="AB14" s="70">
        <f t="shared" si="2"/>
      </c>
      <c r="AC14" s="70">
        <f t="shared" si="2"/>
      </c>
      <c r="AD14" s="70">
        <f t="shared" si="2"/>
      </c>
      <c r="AE14" s="70">
        <f t="shared" si="2"/>
      </c>
      <c r="AF14" s="70">
        <f t="shared" si="2"/>
      </c>
      <c r="AG14" s="70">
        <f t="shared" si="2"/>
      </c>
      <c r="AH14" s="70">
        <f t="shared" si="2"/>
      </c>
      <c r="AI14" s="70">
        <f t="shared" si="2"/>
      </c>
      <c r="AJ14" s="70">
        <f t="shared" si="2"/>
      </c>
      <c r="AK14" s="70">
        <f t="shared" si="2"/>
      </c>
      <c r="AL14" s="70">
        <f t="shared" si="2"/>
      </c>
      <c r="AM14" s="70">
        <f t="shared" si="2"/>
      </c>
      <c r="AN14" s="70">
        <f t="shared" si="2"/>
      </c>
      <c r="AO14" s="70">
        <f t="shared" si="2"/>
      </c>
      <c r="AP14" s="70">
        <f t="shared" si="2"/>
      </c>
      <c r="AQ14" s="70">
        <f t="shared" si="2"/>
      </c>
      <c r="AR14" s="70">
        <f>IF(SUM(AR19:AR65),MAX(AR19:AR65),"")</f>
      </c>
      <c r="AS14" s="5"/>
      <c r="AT14" s="6"/>
    </row>
    <row r="15" spans="2:46" ht="13.5" thickTop="1">
      <c r="B15" s="4"/>
      <c r="C15" s="5"/>
      <c r="D15" s="148" t="s">
        <v>3</v>
      </c>
      <c r="E15" s="150"/>
      <c r="F15" s="150"/>
      <c r="G15" s="150"/>
      <c r="H15" s="151"/>
      <c r="I15" s="69">
        <f>IF(SUM(I19:I65),MIN(I19:I65),"")</f>
      </c>
      <c r="J15" s="70">
        <f>IF(SUM(J19:J65),MIN(J19:J65),"")</f>
      </c>
      <c r="K15" s="70">
        <f>IF(SUM(K19:K65),MIN(K19:K65),"")</f>
      </c>
      <c r="L15" s="70">
        <f>IF(SUM(L19:L65),MIN(L19:L65),"")</f>
      </c>
      <c r="M15" s="70">
        <f>IF(SUM(M19:M65),MIN(M19:M65),"")</f>
      </c>
      <c r="N15" s="70">
        <f aca="true" t="shared" si="3" ref="N15:AQ15">IF(SUM(N19:N65),MIN(N19:N65),"")</f>
      </c>
      <c r="O15" s="70">
        <f t="shared" si="3"/>
      </c>
      <c r="P15" s="70">
        <f t="shared" si="3"/>
      </c>
      <c r="Q15" s="70">
        <f t="shared" si="3"/>
      </c>
      <c r="R15" s="70">
        <f t="shared" si="3"/>
      </c>
      <c r="S15" s="70">
        <f t="shared" si="3"/>
      </c>
      <c r="T15" s="70">
        <f t="shared" si="3"/>
      </c>
      <c r="U15" s="70">
        <f t="shared" si="3"/>
      </c>
      <c r="V15" s="70">
        <f t="shared" si="3"/>
      </c>
      <c r="W15" s="70">
        <f t="shared" si="3"/>
      </c>
      <c r="X15" s="70">
        <f t="shared" si="3"/>
      </c>
      <c r="Y15" s="70">
        <f t="shared" si="3"/>
      </c>
      <c r="Z15" s="70">
        <f t="shared" si="3"/>
      </c>
      <c r="AA15" s="70">
        <f t="shared" si="3"/>
      </c>
      <c r="AB15" s="70">
        <f t="shared" si="3"/>
      </c>
      <c r="AC15" s="70">
        <f t="shared" si="3"/>
      </c>
      <c r="AD15" s="70">
        <f t="shared" si="3"/>
      </c>
      <c r="AE15" s="70">
        <f t="shared" si="3"/>
      </c>
      <c r="AF15" s="70">
        <f t="shared" si="3"/>
      </c>
      <c r="AG15" s="70">
        <f t="shared" si="3"/>
      </c>
      <c r="AH15" s="70">
        <f t="shared" si="3"/>
      </c>
      <c r="AI15" s="70">
        <f t="shared" si="3"/>
      </c>
      <c r="AJ15" s="70">
        <f t="shared" si="3"/>
      </c>
      <c r="AK15" s="70">
        <f t="shared" si="3"/>
      </c>
      <c r="AL15" s="70">
        <f t="shared" si="3"/>
      </c>
      <c r="AM15" s="70">
        <f t="shared" si="3"/>
      </c>
      <c r="AN15" s="70">
        <f t="shared" si="3"/>
      </c>
      <c r="AO15" s="70">
        <f t="shared" si="3"/>
      </c>
      <c r="AP15" s="70">
        <f t="shared" si="3"/>
      </c>
      <c r="AQ15" s="70">
        <f t="shared" si="3"/>
      </c>
      <c r="AR15" s="70">
        <f>IF(SUM(AR19:AR65),MIN(AR19:AR65),"")</f>
      </c>
      <c r="AS15" s="5"/>
      <c r="AT15" s="6"/>
    </row>
    <row r="16" spans="2:46" ht="12.75">
      <c r="B16" s="4"/>
      <c r="C16" s="5"/>
      <c r="D16" s="20"/>
      <c r="E16" s="21"/>
      <c r="F16" s="21"/>
      <c r="G16" s="21"/>
      <c r="H16" s="21"/>
      <c r="I16" s="20"/>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2"/>
      <c r="AS16" s="5"/>
      <c r="AT16" s="6"/>
    </row>
    <row r="17" spans="2:46" ht="12.75">
      <c r="B17" s="4"/>
      <c r="C17" s="5"/>
      <c r="D17" s="25"/>
      <c r="E17" s="12"/>
      <c r="F17" s="12"/>
      <c r="G17" s="12"/>
      <c r="H17" s="12"/>
      <c r="I17" s="13" t="s">
        <v>29</v>
      </c>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5"/>
      <c r="AT17" s="6"/>
    </row>
    <row r="18" spans="2:46" ht="13.5" thickBot="1">
      <c r="B18" s="4"/>
      <c r="C18" s="5"/>
      <c r="D18" s="26" t="s">
        <v>4</v>
      </c>
      <c r="E18" s="24" t="s">
        <v>25</v>
      </c>
      <c r="F18" s="24" t="s">
        <v>24</v>
      </c>
      <c r="G18" s="23" t="s">
        <v>22</v>
      </c>
      <c r="H18" s="23" t="s">
        <v>23</v>
      </c>
      <c r="I18" s="103"/>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5"/>
      <c r="AT18" s="6"/>
    </row>
    <row r="19" spans="2:46" ht="13.5" thickTop="1">
      <c r="B19" s="4"/>
      <c r="C19" s="5"/>
      <c r="D19" s="27"/>
      <c r="E19" s="71">
        <f>IF(AND(COUNTA($I$18:$AS$18)&gt;COUNTA(I19:AS19),SUM(I19:AS19)),COUNTA($I$18:$AS$18)-COUNTA(I19:AS19),"")</f>
      </c>
      <c r="F19" s="85">
        <f aca="true" t="shared" si="4" ref="F19:F64">IF(SUM(I19:AR19),AVERAGE(I19:AR19)/100,"")</f>
      </c>
      <c r="G19" s="71">
        <f aca="true" t="shared" si="5" ref="G19:G64">IF(F19&lt;&gt;"",HLOOKUP(F19,GradeTable,2),"")</f>
      </c>
      <c r="H19" s="84">
        <f aca="true" t="shared" si="6" ref="H19:H64">IF(F19&lt;&gt;"",HLOOKUP(F19,GradeTable,3),"")</f>
      </c>
      <c r="I19" s="15"/>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5"/>
      <c r="AT19" s="6"/>
    </row>
    <row r="20" spans="2:46" ht="12.75">
      <c r="B20" s="4"/>
      <c r="C20" s="5"/>
      <c r="D20" s="28"/>
      <c r="E20" s="72">
        <f>IF(AND(COUNTA($I$18:$AS$18)&gt;COUNTA(I20:AS20),SUM(I20:AS20)),COUNTA($I$18:$AS$18)-COUNTA(I20:AS20),"")</f>
      </c>
      <c r="F20" s="86">
        <f t="shared" si="4"/>
      </c>
      <c r="G20" s="95">
        <f t="shared" si="5"/>
      </c>
      <c r="H20" s="88">
        <f t="shared" si="6"/>
      </c>
      <c r="I20" s="30"/>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5"/>
      <c r="AT20" s="6"/>
    </row>
    <row r="21" spans="2:46" ht="12.75">
      <c r="B21" s="4"/>
      <c r="C21" s="5"/>
      <c r="D21" s="27"/>
      <c r="E21" s="71">
        <f>IF(AND(COUNTA($I$18:$AS$18)&gt;COUNTA(I21:AS21),SUM(I21:AS21)),COUNTA($I$18:$AS$18)-COUNTA(I21:AS21),"")</f>
      </c>
      <c r="F21" s="85">
        <f t="shared" si="4"/>
      </c>
      <c r="G21" s="96">
        <f t="shared" si="5"/>
      </c>
      <c r="H21" s="84">
        <f t="shared" si="6"/>
      </c>
      <c r="I21" s="17"/>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5"/>
      <c r="AT21" s="6"/>
    </row>
    <row r="22" spans="2:46" ht="12.75">
      <c r="B22" s="4"/>
      <c r="C22" s="5"/>
      <c r="D22" s="28"/>
      <c r="E22" s="72">
        <f aca="true" t="shared" si="7" ref="E22:E64">IF(AND(COUNTA($I$18:$AS$18)&gt;COUNTA(I22:AS22),SUM(I22:AS22)),COUNTA($I$18:$AS$18)-COUNTA(I22:AS22),"")</f>
      </c>
      <c r="F22" s="86">
        <f t="shared" si="4"/>
      </c>
      <c r="G22" s="95">
        <f t="shared" si="5"/>
      </c>
      <c r="H22" s="88">
        <f t="shared" si="6"/>
      </c>
      <c r="I22" s="30"/>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5"/>
      <c r="AT22" s="6"/>
    </row>
    <row r="23" spans="2:46" ht="12.75">
      <c r="B23" s="4"/>
      <c r="C23" s="5"/>
      <c r="D23" s="27"/>
      <c r="E23" s="71">
        <f t="shared" si="7"/>
      </c>
      <c r="F23" s="85">
        <f t="shared" si="4"/>
      </c>
      <c r="G23" s="96">
        <f t="shared" si="5"/>
      </c>
      <c r="H23" s="84">
        <f t="shared" si="6"/>
      </c>
      <c r="I23" s="17"/>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5"/>
      <c r="AT23" s="6"/>
    </row>
    <row r="24" spans="2:46" ht="12.75">
      <c r="B24" s="4"/>
      <c r="C24" s="5"/>
      <c r="D24" s="28"/>
      <c r="E24" s="72">
        <f t="shared" si="7"/>
      </c>
      <c r="F24" s="86">
        <f t="shared" si="4"/>
      </c>
      <c r="G24" s="95">
        <f t="shared" si="5"/>
      </c>
      <c r="H24" s="88">
        <f t="shared" si="6"/>
      </c>
      <c r="I24" s="30"/>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5"/>
      <c r="AT24" s="6"/>
    </row>
    <row r="25" spans="2:46" ht="12.75">
      <c r="B25" s="4"/>
      <c r="C25" s="5"/>
      <c r="D25" s="27"/>
      <c r="E25" s="71">
        <f t="shared" si="7"/>
      </c>
      <c r="F25" s="85">
        <f t="shared" si="4"/>
      </c>
      <c r="G25" s="96">
        <f t="shared" si="5"/>
      </c>
      <c r="H25" s="84">
        <f t="shared" si="6"/>
      </c>
      <c r="I25" s="17"/>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5"/>
      <c r="AT25" s="6"/>
    </row>
    <row r="26" spans="2:46" ht="12.75">
      <c r="B26" s="4"/>
      <c r="C26" s="5"/>
      <c r="D26" s="28"/>
      <c r="E26" s="72">
        <f t="shared" si="7"/>
      </c>
      <c r="F26" s="86">
        <f t="shared" si="4"/>
      </c>
      <c r="G26" s="95">
        <f t="shared" si="5"/>
      </c>
      <c r="H26" s="88">
        <f t="shared" si="6"/>
      </c>
      <c r="I26" s="30"/>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5"/>
      <c r="AT26" s="6"/>
    </row>
    <row r="27" spans="2:46" ht="12.75">
      <c r="B27" s="4"/>
      <c r="C27" s="5"/>
      <c r="D27" s="27"/>
      <c r="E27" s="71">
        <f t="shared" si="7"/>
      </c>
      <c r="F27" s="85">
        <f t="shared" si="4"/>
      </c>
      <c r="G27" s="96">
        <f t="shared" si="5"/>
      </c>
      <c r="H27" s="84">
        <f t="shared" si="6"/>
      </c>
      <c r="I27" s="17"/>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5"/>
      <c r="AT27" s="6"/>
    </row>
    <row r="28" spans="2:46" ht="12.75">
      <c r="B28" s="4"/>
      <c r="C28" s="5"/>
      <c r="D28" s="28"/>
      <c r="E28" s="72">
        <f t="shared" si="7"/>
      </c>
      <c r="F28" s="86">
        <f t="shared" si="4"/>
      </c>
      <c r="G28" s="95">
        <f t="shared" si="5"/>
      </c>
      <c r="H28" s="88">
        <f t="shared" si="6"/>
      </c>
      <c r="I28" s="30"/>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5"/>
      <c r="AT28" s="6"/>
    </row>
    <row r="29" spans="2:46" ht="12.75">
      <c r="B29" s="4"/>
      <c r="C29" s="5"/>
      <c r="D29" s="27"/>
      <c r="E29" s="71">
        <f t="shared" si="7"/>
      </c>
      <c r="F29" s="85">
        <f t="shared" si="4"/>
      </c>
      <c r="G29" s="96">
        <f t="shared" si="5"/>
      </c>
      <c r="H29" s="84">
        <f t="shared" si="6"/>
      </c>
      <c r="I29" s="17"/>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5"/>
      <c r="AT29" s="6"/>
    </row>
    <row r="30" spans="2:46" ht="12.75">
      <c r="B30" s="4"/>
      <c r="C30" s="5"/>
      <c r="D30" s="28"/>
      <c r="E30" s="72">
        <f t="shared" si="7"/>
      </c>
      <c r="F30" s="86">
        <f t="shared" si="4"/>
      </c>
      <c r="G30" s="95">
        <f t="shared" si="5"/>
      </c>
      <c r="H30" s="88">
        <f t="shared" si="6"/>
      </c>
      <c r="I30" s="30"/>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5"/>
      <c r="AT30" s="6"/>
    </row>
    <row r="31" spans="2:46" ht="12.75">
      <c r="B31" s="4"/>
      <c r="C31" s="5"/>
      <c r="D31" s="27"/>
      <c r="E31" s="71">
        <f t="shared" si="7"/>
      </c>
      <c r="F31" s="85">
        <f t="shared" si="4"/>
      </c>
      <c r="G31" s="96">
        <f t="shared" si="5"/>
      </c>
      <c r="H31" s="84">
        <f t="shared" si="6"/>
      </c>
      <c r="I31" s="17"/>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5"/>
      <c r="AT31" s="6"/>
    </row>
    <row r="32" spans="2:46" ht="12.75">
      <c r="B32" s="4"/>
      <c r="C32" s="5"/>
      <c r="D32" s="28"/>
      <c r="E32" s="72">
        <f t="shared" si="7"/>
      </c>
      <c r="F32" s="86">
        <f t="shared" si="4"/>
      </c>
      <c r="G32" s="95">
        <f t="shared" si="5"/>
      </c>
      <c r="H32" s="88">
        <f t="shared" si="6"/>
      </c>
      <c r="I32" s="30"/>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5"/>
      <c r="AT32" s="6"/>
    </row>
    <row r="33" spans="2:46" ht="12.75">
      <c r="B33" s="4"/>
      <c r="C33" s="5"/>
      <c r="D33" s="27"/>
      <c r="E33" s="71">
        <f t="shared" si="7"/>
      </c>
      <c r="F33" s="85">
        <f t="shared" si="4"/>
      </c>
      <c r="G33" s="96">
        <f t="shared" si="5"/>
      </c>
      <c r="H33" s="84">
        <f t="shared" si="6"/>
      </c>
      <c r="I33" s="17"/>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5"/>
      <c r="AT33" s="6"/>
    </row>
    <row r="34" spans="2:46" ht="12.75">
      <c r="B34" s="4"/>
      <c r="C34" s="5"/>
      <c r="D34" s="28"/>
      <c r="E34" s="72">
        <f t="shared" si="7"/>
      </c>
      <c r="F34" s="86">
        <f t="shared" si="4"/>
      </c>
      <c r="G34" s="95">
        <f t="shared" si="5"/>
      </c>
      <c r="H34" s="88">
        <f t="shared" si="6"/>
      </c>
      <c r="I34" s="30"/>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5"/>
      <c r="AT34" s="6"/>
    </row>
    <row r="35" spans="2:46" ht="12.75">
      <c r="B35" s="4"/>
      <c r="C35" s="5"/>
      <c r="D35" s="27"/>
      <c r="E35" s="71">
        <f t="shared" si="7"/>
      </c>
      <c r="F35" s="85">
        <f t="shared" si="4"/>
      </c>
      <c r="G35" s="96">
        <f t="shared" si="5"/>
      </c>
      <c r="H35" s="84">
        <f t="shared" si="6"/>
      </c>
      <c r="I35" s="17"/>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5"/>
      <c r="AT35" s="6"/>
    </row>
    <row r="36" spans="2:46" ht="12.75">
      <c r="B36" s="4"/>
      <c r="C36" s="5"/>
      <c r="D36" s="28"/>
      <c r="E36" s="72">
        <f t="shared" si="7"/>
      </c>
      <c r="F36" s="86">
        <f t="shared" si="4"/>
      </c>
      <c r="G36" s="95">
        <f t="shared" si="5"/>
      </c>
      <c r="H36" s="88">
        <f t="shared" si="6"/>
      </c>
      <c r="I36" s="30"/>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5"/>
      <c r="AT36" s="6"/>
    </row>
    <row r="37" spans="2:46" ht="12.75">
      <c r="B37" s="4"/>
      <c r="C37" s="5"/>
      <c r="D37" s="27"/>
      <c r="E37" s="71">
        <f t="shared" si="7"/>
      </c>
      <c r="F37" s="85">
        <f t="shared" si="4"/>
      </c>
      <c r="G37" s="96">
        <f t="shared" si="5"/>
      </c>
      <c r="H37" s="84">
        <f t="shared" si="6"/>
      </c>
      <c r="I37" s="17"/>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5"/>
      <c r="AT37" s="6"/>
    </row>
    <row r="38" spans="2:46" ht="12.75">
      <c r="B38" s="4"/>
      <c r="C38" s="5"/>
      <c r="D38" s="28"/>
      <c r="E38" s="72">
        <f t="shared" si="7"/>
      </c>
      <c r="F38" s="86">
        <f t="shared" si="4"/>
      </c>
      <c r="G38" s="95">
        <f t="shared" si="5"/>
      </c>
      <c r="H38" s="88">
        <f t="shared" si="6"/>
      </c>
      <c r="I38" s="30"/>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5"/>
      <c r="AT38" s="6"/>
    </row>
    <row r="39" spans="2:46" ht="12.75">
      <c r="B39" s="4"/>
      <c r="C39" s="5"/>
      <c r="D39" s="27"/>
      <c r="E39" s="71">
        <f t="shared" si="7"/>
      </c>
      <c r="F39" s="85">
        <f t="shared" si="4"/>
      </c>
      <c r="G39" s="96">
        <f t="shared" si="5"/>
      </c>
      <c r="H39" s="84">
        <f t="shared" si="6"/>
      </c>
      <c r="I39" s="17"/>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5"/>
      <c r="AT39" s="6"/>
    </row>
    <row r="40" spans="2:46" ht="12.75">
      <c r="B40" s="4"/>
      <c r="C40" s="5"/>
      <c r="D40" s="28"/>
      <c r="E40" s="72">
        <f t="shared" si="7"/>
      </c>
      <c r="F40" s="86">
        <f t="shared" si="4"/>
      </c>
      <c r="G40" s="95">
        <f t="shared" si="5"/>
      </c>
      <c r="H40" s="88">
        <f t="shared" si="6"/>
      </c>
      <c r="I40" s="30"/>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5"/>
      <c r="AT40" s="6"/>
    </row>
    <row r="41" spans="2:46" ht="12.75">
      <c r="B41" s="4"/>
      <c r="C41" s="5"/>
      <c r="D41" s="27"/>
      <c r="E41" s="71">
        <f t="shared" si="7"/>
      </c>
      <c r="F41" s="85">
        <f t="shared" si="4"/>
      </c>
      <c r="G41" s="96">
        <f t="shared" si="5"/>
      </c>
      <c r="H41" s="84">
        <f t="shared" si="6"/>
      </c>
      <c r="I41" s="17"/>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5"/>
      <c r="AT41" s="6"/>
    </row>
    <row r="42" spans="2:46" ht="12.75">
      <c r="B42" s="4"/>
      <c r="C42" s="5"/>
      <c r="D42" s="28"/>
      <c r="E42" s="72">
        <f t="shared" si="7"/>
      </c>
      <c r="F42" s="86">
        <f t="shared" si="4"/>
      </c>
      <c r="G42" s="95">
        <f t="shared" si="5"/>
      </c>
      <c r="H42" s="88">
        <f t="shared" si="6"/>
      </c>
      <c r="I42" s="30"/>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5"/>
      <c r="AT42" s="6"/>
    </row>
    <row r="43" spans="2:46" ht="12.75">
      <c r="B43" s="4"/>
      <c r="C43" s="5"/>
      <c r="D43" s="27"/>
      <c r="E43" s="71">
        <f t="shared" si="7"/>
      </c>
      <c r="F43" s="85">
        <f t="shared" si="4"/>
      </c>
      <c r="G43" s="96">
        <f t="shared" si="5"/>
      </c>
      <c r="H43" s="84">
        <f t="shared" si="6"/>
      </c>
      <c r="I43" s="17"/>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5"/>
      <c r="AT43" s="6"/>
    </row>
    <row r="44" spans="2:46" ht="12.75">
      <c r="B44" s="4"/>
      <c r="C44" s="5"/>
      <c r="D44" s="28"/>
      <c r="E44" s="72">
        <f t="shared" si="7"/>
      </c>
      <c r="F44" s="86">
        <f t="shared" si="4"/>
      </c>
      <c r="G44" s="95">
        <f t="shared" si="5"/>
      </c>
      <c r="H44" s="88">
        <f t="shared" si="6"/>
      </c>
      <c r="I44" s="30"/>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5"/>
      <c r="AT44" s="6"/>
    </row>
    <row r="45" spans="2:46" ht="12.75">
      <c r="B45" s="4"/>
      <c r="C45" s="5"/>
      <c r="D45" s="27"/>
      <c r="E45" s="71">
        <f t="shared" si="7"/>
      </c>
      <c r="F45" s="85">
        <f t="shared" si="4"/>
      </c>
      <c r="G45" s="96">
        <f t="shared" si="5"/>
      </c>
      <c r="H45" s="84">
        <f t="shared" si="6"/>
      </c>
      <c r="I45" s="17"/>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5"/>
      <c r="AT45" s="6"/>
    </row>
    <row r="46" spans="2:46" ht="12.75">
      <c r="B46" s="4"/>
      <c r="C46" s="5"/>
      <c r="D46" s="28"/>
      <c r="E46" s="72">
        <f t="shared" si="7"/>
      </c>
      <c r="F46" s="86">
        <f t="shared" si="4"/>
      </c>
      <c r="G46" s="95">
        <f t="shared" si="5"/>
      </c>
      <c r="H46" s="88">
        <f t="shared" si="6"/>
      </c>
      <c r="I46" s="30"/>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5"/>
      <c r="AT46" s="6"/>
    </row>
    <row r="47" spans="2:46" ht="12.75">
      <c r="B47" s="4"/>
      <c r="C47" s="5"/>
      <c r="D47" s="27"/>
      <c r="E47" s="71">
        <f t="shared" si="7"/>
      </c>
      <c r="F47" s="85">
        <f t="shared" si="4"/>
      </c>
      <c r="G47" s="96">
        <f t="shared" si="5"/>
      </c>
      <c r="H47" s="84">
        <f t="shared" si="6"/>
      </c>
      <c r="I47" s="17"/>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5"/>
      <c r="AT47" s="6"/>
    </row>
    <row r="48" spans="2:46" ht="12.75">
      <c r="B48" s="4"/>
      <c r="C48" s="5"/>
      <c r="D48" s="28"/>
      <c r="E48" s="72">
        <f t="shared" si="7"/>
      </c>
      <c r="F48" s="86">
        <f t="shared" si="4"/>
      </c>
      <c r="G48" s="95">
        <f t="shared" si="5"/>
      </c>
      <c r="H48" s="88">
        <f t="shared" si="6"/>
      </c>
      <c r="I48" s="30"/>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5"/>
      <c r="AT48" s="6"/>
    </row>
    <row r="49" spans="2:46" ht="12.75">
      <c r="B49" s="4"/>
      <c r="C49" s="5"/>
      <c r="D49" s="27"/>
      <c r="E49" s="71">
        <f t="shared" si="7"/>
      </c>
      <c r="F49" s="85">
        <f t="shared" si="4"/>
      </c>
      <c r="G49" s="96">
        <f t="shared" si="5"/>
      </c>
      <c r="H49" s="84">
        <f t="shared" si="6"/>
      </c>
      <c r="I49" s="17"/>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5"/>
      <c r="AT49" s="6"/>
    </row>
    <row r="50" spans="2:46" ht="12.75">
      <c r="B50" s="4"/>
      <c r="C50" s="5"/>
      <c r="D50" s="28"/>
      <c r="E50" s="72">
        <f t="shared" si="7"/>
      </c>
      <c r="F50" s="86">
        <f t="shared" si="4"/>
      </c>
      <c r="G50" s="95">
        <f t="shared" si="5"/>
      </c>
      <c r="H50" s="88">
        <f t="shared" si="6"/>
      </c>
      <c r="I50" s="30"/>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5"/>
      <c r="AT50" s="6"/>
    </row>
    <row r="51" spans="2:46" ht="12.75">
      <c r="B51" s="4"/>
      <c r="C51" s="5"/>
      <c r="D51" s="27"/>
      <c r="E51" s="71">
        <f t="shared" si="7"/>
      </c>
      <c r="F51" s="85">
        <f t="shared" si="4"/>
      </c>
      <c r="G51" s="96">
        <f t="shared" si="5"/>
      </c>
      <c r="H51" s="84">
        <f t="shared" si="6"/>
      </c>
      <c r="I51" s="17"/>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5"/>
      <c r="AT51" s="6"/>
    </row>
    <row r="52" spans="2:46" ht="12.75">
      <c r="B52" s="4"/>
      <c r="C52" s="5"/>
      <c r="D52" s="28"/>
      <c r="E52" s="72">
        <f t="shared" si="7"/>
      </c>
      <c r="F52" s="86">
        <f t="shared" si="4"/>
      </c>
      <c r="G52" s="95">
        <f t="shared" si="5"/>
      </c>
      <c r="H52" s="88">
        <f t="shared" si="6"/>
      </c>
      <c r="I52" s="30"/>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5"/>
      <c r="AT52" s="6"/>
    </row>
    <row r="53" spans="2:46" ht="12.75">
      <c r="B53" s="4"/>
      <c r="C53" s="5"/>
      <c r="D53" s="27"/>
      <c r="E53" s="71">
        <f t="shared" si="7"/>
      </c>
      <c r="F53" s="85">
        <f t="shared" si="4"/>
      </c>
      <c r="G53" s="96">
        <f t="shared" si="5"/>
      </c>
      <c r="H53" s="84">
        <f t="shared" si="6"/>
      </c>
      <c r="I53" s="17"/>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5"/>
      <c r="AT53" s="6"/>
    </row>
    <row r="54" spans="2:46" ht="12.75">
      <c r="B54" s="4"/>
      <c r="C54" s="5"/>
      <c r="D54" s="28"/>
      <c r="E54" s="72">
        <f t="shared" si="7"/>
      </c>
      <c r="F54" s="86">
        <f t="shared" si="4"/>
      </c>
      <c r="G54" s="95">
        <f t="shared" si="5"/>
      </c>
      <c r="H54" s="88">
        <f t="shared" si="6"/>
      </c>
      <c r="I54" s="30"/>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5"/>
      <c r="AT54" s="6"/>
    </row>
    <row r="55" spans="2:46" ht="12.75">
      <c r="B55" s="4"/>
      <c r="C55" s="5"/>
      <c r="D55" s="27"/>
      <c r="E55" s="71">
        <f t="shared" si="7"/>
      </c>
      <c r="F55" s="85">
        <f t="shared" si="4"/>
      </c>
      <c r="G55" s="96">
        <f t="shared" si="5"/>
      </c>
      <c r="H55" s="84">
        <f t="shared" si="6"/>
      </c>
      <c r="I55" s="17"/>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5"/>
      <c r="AT55" s="6"/>
    </row>
    <row r="56" spans="2:46" ht="12.75">
      <c r="B56" s="4"/>
      <c r="C56" s="5"/>
      <c r="D56" s="28"/>
      <c r="E56" s="72">
        <f t="shared" si="7"/>
      </c>
      <c r="F56" s="86">
        <f t="shared" si="4"/>
      </c>
      <c r="G56" s="95">
        <f t="shared" si="5"/>
      </c>
      <c r="H56" s="88">
        <f t="shared" si="6"/>
      </c>
      <c r="I56" s="30"/>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5"/>
      <c r="AT56" s="6"/>
    </row>
    <row r="57" spans="2:46" ht="12.75">
      <c r="B57" s="4"/>
      <c r="C57" s="5"/>
      <c r="D57" s="27"/>
      <c r="E57" s="71">
        <f t="shared" si="7"/>
      </c>
      <c r="F57" s="85">
        <f t="shared" si="4"/>
      </c>
      <c r="G57" s="96">
        <f t="shared" si="5"/>
      </c>
      <c r="H57" s="84">
        <f t="shared" si="6"/>
      </c>
      <c r="I57" s="17"/>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5"/>
      <c r="AT57" s="6"/>
    </row>
    <row r="58" spans="2:46" ht="12.75">
      <c r="B58" s="4"/>
      <c r="C58" s="5"/>
      <c r="D58" s="28"/>
      <c r="E58" s="72">
        <f t="shared" si="7"/>
      </c>
      <c r="F58" s="86">
        <f t="shared" si="4"/>
      </c>
      <c r="G58" s="95">
        <f t="shared" si="5"/>
      </c>
      <c r="H58" s="88">
        <f t="shared" si="6"/>
      </c>
      <c r="I58" s="30"/>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5"/>
      <c r="AT58" s="6"/>
    </row>
    <row r="59" spans="2:46" ht="12.75">
      <c r="B59" s="4"/>
      <c r="C59" s="5"/>
      <c r="D59" s="27"/>
      <c r="E59" s="71">
        <f t="shared" si="7"/>
      </c>
      <c r="F59" s="85">
        <f t="shared" si="4"/>
      </c>
      <c r="G59" s="96">
        <f t="shared" si="5"/>
      </c>
      <c r="H59" s="84">
        <f t="shared" si="6"/>
      </c>
      <c r="I59" s="17"/>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5"/>
      <c r="AT59" s="6"/>
    </row>
    <row r="60" spans="2:46" ht="12.75">
      <c r="B60" s="4"/>
      <c r="C60" s="5"/>
      <c r="D60" s="28"/>
      <c r="E60" s="72">
        <f t="shared" si="7"/>
      </c>
      <c r="F60" s="86">
        <f t="shared" si="4"/>
      </c>
      <c r="G60" s="95">
        <f t="shared" si="5"/>
      </c>
      <c r="H60" s="88">
        <f t="shared" si="6"/>
      </c>
      <c r="I60" s="30"/>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5"/>
      <c r="AT60" s="6"/>
    </row>
    <row r="61" spans="2:46" ht="12.75">
      <c r="B61" s="4"/>
      <c r="C61" s="5"/>
      <c r="D61" s="27"/>
      <c r="E61" s="71">
        <f t="shared" si="7"/>
      </c>
      <c r="F61" s="85">
        <f t="shared" si="4"/>
      </c>
      <c r="G61" s="96">
        <f t="shared" si="5"/>
      </c>
      <c r="H61" s="84">
        <f t="shared" si="6"/>
      </c>
      <c r="I61" s="17"/>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5"/>
      <c r="AT61" s="6"/>
    </row>
    <row r="62" spans="2:46" ht="12.75">
      <c r="B62" s="4"/>
      <c r="C62" s="5"/>
      <c r="D62" s="28"/>
      <c r="E62" s="72">
        <f t="shared" si="7"/>
      </c>
      <c r="F62" s="86">
        <f t="shared" si="4"/>
      </c>
      <c r="G62" s="95">
        <f t="shared" si="5"/>
      </c>
      <c r="H62" s="88">
        <f t="shared" si="6"/>
      </c>
      <c r="I62" s="30"/>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5"/>
      <c r="AT62" s="6"/>
    </row>
    <row r="63" spans="2:46" ht="12.75">
      <c r="B63" s="4"/>
      <c r="C63" s="5"/>
      <c r="D63" s="27"/>
      <c r="E63" s="71">
        <f t="shared" si="7"/>
      </c>
      <c r="F63" s="85">
        <f t="shared" si="4"/>
      </c>
      <c r="G63" s="96">
        <f t="shared" si="5"/>
      </c>
      <c r="H63" s="84">
        <f t="shared" si="6"/>
      </c>
      <c r="I63" s="17"/>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5"/>
      <c r="AT63" s="6"/>
    </row>
    <row r="64" spans="2:46" ht="13.5" thickBot="1">
      <c r="B64" s="4"/>
      <c r="C64" s="5"/>
      <c r="D64" s="31"/>
      <c r="E64" s="77">
        <f t="shared" si="7"/>
      </c>
      <c r="F64" s="87">
        <f t="shared" si="4"/>
      </c>
      <c r="G64" s="97">
        <f t="shared" si="5"/>
      </c>
      <c r="H64" s="89">
        <f t="shared" si="6"/>
      </c>
      <c r="I64" s="75"/>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5"/>
      <c r="AT64" s="6"/>
    </row>
    <row r="65" spans="2:46" ht="13.5" thickTop="1">
      <c r="B65" s="98"/>
      <c r="C65" s="99"/>
      <c r="D65" s="139" t="s">
        <v>21</v>
      </c>
      <c r="E65" s="140"/>
      <c r="F65" s="140"/>
      <c r="G65" s="140"/>
      <c r="H65" s="14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99"/>
      <c r="AT65" s="101"/>
    </row>
    <row r="66" spans="2:46" ht="12.75">
      <c r="B66" s="98"/>
      <c r="C66" s="99"/>
      <c r="D66" s="99"/>
      <c r="E66" s="99"/>
      <c r="F66" s="99"/>
      <c r="G66" s="99"/>
      <c r="H66" s="99"/>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99"/>
      <c r="AT66" s="101"/>
    </row>
    <row r="67" spans="2:46" ht="13.5" thickBot="1">
      <c r="B67" s="98"/>
      <c r="C67" s="99"/>
      <c r="D67" s="102" t="s">
        <v>26</v>
      </c>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101"/>
    </row>
    <row r="68" spans="2:46" ht="14.25" thickBot="1" thickTop="1">
      <c r="B68" s="4"/>
      <c r="C68" s="5"/>
      <c r="D68" s="141" t="s">
        <v>0</v>
      </c>
      <c r="E68" s="143"/>
      <c r="F68" s="143"/>
      <c r="G68" s="143"/>
      <c r="H68" s="143"/>
      <c r="I68" s="66">
        <f>IF(OR(I74,I74&gt;""),I74,"")</f>
      </c>
      <c r="J68" s="66">
        <f>IF(OR(J74,J74&gt;""),J74,"")</f>
      </c>
      <c r="K68" s="66">
        <f>IF(OR(K74,K74&gt;""),K74,"")</f>
      </c>
      <c r="L68" s="66">
        <f>IF(OR(L74,L74&gt;""),L74,"")</f>
      </c>
      <c r="M68" s="66">
        <f>IF(OR(M74,M74&gt;""),M74,"")</f>
      </c>
      <c r="N68" s="66">
        <f aca="true" t="shared" si="8" ref="N68:AQ68">IF(OR(N74,N74&gt;""),N74,"")</f>
      </c>
      <c r="O68" s="66">
        <f t="shared" si="8"/>
      </c>
      <c r="P68" s="66">
        <f t="shared" si="8"/>
      </c>
      <c r="Q68" s="66">
        <f t="shared" si="8"/>
      </c>
      <c r="R68" s="66">
        <f t="shared" si="8"/>
      </c>
      <c r="S68" s="66">
        <f t="shared" si="8"/>
      </c>
      <c r="T68" s="66">
        <f t="shared" si="8"/>
      </c>
      <c r="U68" s="66">
        <f t="shared" si="8"/>
      </c>
      <c r="V68" s="66">
        <f t="shared" si="8"/>
      </c>
      <c r="W68" s="66">
        <f t="shared" si="8"/>
      </c>
      <c r="X68" s="66">
        <f t="shared" si="8"/>
      </c>
      <c r="Y68" s="66">
        <f t="shared" si="8"/>
      </c>
      <c r="Z68" s="66">
        <f t="shared" si="8"/>
      </c>
      <c r="AA68" s="66">
        <f t="shared" si="8"/>
      </c>
      <c r="AB68" s="66">
        <f t="shared" si="8"/>
      </c>
      <c r="AC68" s="66">
        <f t="shared" si="8"/>
      </c>
      <c r="AD68" s="66">
        <f t="shared" si="8"/>
      </c>
      <c r="AE68" s="66">
        <f t="shared" si="8"/>
      </c>
      <c r="AF68" s="66">
        <f t="shared" si="8"/>
      </c>
      <c r="AG68" s="66">
        <f t="shared" si="8"/>
      </c>
      <c r="AH68" s="66">
        <f t="shared" si="8"/>
      </c>
      <c r="AI68" s="66">
        <f t="shared" si="8"/>
      </c>
      <c r="AJ68" s="66">
        <f t="shared" si="8"/>
      </c>
      <c r="AK68" s="66">
        <f t="shared" si="8"/>
      </c>
      <c r="AL68" s="66">
        <f t="shared" si="8"/>
      </c>
      <c r="AM68" s="66">
        <f t="shared" si="8"/>
      </c>
      <c r="AN68" s="66">
        <f t="shared" si="8"/>
      </c>
      <c r="AO68" s="66">
        <f t="shared" si="8"/>
      </c>
      <c r="AP68" s="66">
        <f t="shared" si="8"/>
      </c>
      <c r="AQ68" s="66">
        <f t="shared" si="8"/>
      </c>
      <c r="AR68" s="66">
        <f>IF(OR(AR74,AR74&gt;""),AR74,"")</f>
      </c>
      <c r="AS68" s="5"/>
      <c r="AT68" s="6"/>
    </row>
    <row r="69" spans="2:46" ht="14.25" thickBot="1" thickTop="1">
      <c r="B69" s="4"/>
      <c r="C69" s="5"/>
      <c r="D69" s="144" t="s">
        <v>1</v>
      </c>
      <c r="E69" s="146"/>
      <c r="F69" s="146"/>
      <c r="G69" s="146"/>
      <c r="H69" s="147"/>
      <c r="I69" s="67">
        <f>IF(SUM(I75:I121),AVERAGE(I75:I121),"")</f>
      </c>
      <c r="J69" s="68">
        <f>IF(SUM(J75:J121),AVERAGE(J75:J121),"")</f>
      </c>
      <c r="K69" s="68">
        <f>IF(SUM(K75:K121),AVERAGE(K75:K121),"")</f>
      </c>
      <c r="L69" s="68">
        <f>IF(SUM(L75:L121),AVERAGE(L75:L121),"")</f>
      </c>
      <c r="M69" s="68">
        <f>IF(SUM(M75:M121),AVERAGE(M75:M121),"")</f>
      </c>
      <c r="N69" s="68">
        <f aca="true" t="shared" si="9" ref="N69:AQ69">IF(SUM(N75:N121),AVERAGE(N75:N121),"")</f>
      </c>
      <c r="O69" s="68">
        <f t="shared" si="9"/>
      </c>
      <c r="P69" s="68">
        <f t="shared" si="9"/>
      </c>
      <c r="Q69" s="68">
        <f t="shared" si="9"/>
      </c>
      <c r="R69" s="68">
        <f t="shared" si="9"/>
      </c>
      <c r="S69" s="68">
        <f t="shared" si="9"/>
      </c>
      <c r="T69" s="68">
        <f t="shared" si="9"/>
      </c>
      <c r="U69" s="68">
        <f t="shared" si="9"/>
      </c>
      <c r="V69" s="68">
        <f t="shared" si="9"/>
      </c>
      <c r="W69" s="68">
        <f t="shared" si="9"/>
      </c>
      <c r="X69" s="68">
        <f t="shared" si="9"/>
      </c>
      <c r="Y69" s="68">
        <f t="shared" si="9"/>
      </c>
      <c r="Z69" s="68">
        <f t="shared" si="9"/>
      </c>
      <c r="AA69" s="68">
        <f t="shared" si="9"/>
      </c>
      <c r="AB69" s="68">
        <f t="shared" si="9"/>
      </c>
      <c r="AC69" s="68">
        <f t="shared" si="9"/>
      </c>
      <c r="AD69" s="68">
        <f t="shared" si="9"/>
      </c>
      <c r="AE69" s="68">
        <f t="shared" si="9"/>
      </c>
      <c r="AF69" s="68">
        <f t="shared" si="9"/>
      </c>
      <c r="AG69" s="68">
        <f t="shared" si="9"/>
      </c>
      <c r="AH69" s="68">
        <f t="shared" si="9"/>
      </c>
      <c r="AI69" s="68">
        <f t="shared" si="9"/>
      </c>
      <c r="AJ69" s="68">
        <f t="shared" si="9"/>
      </c>
      <c r="AK69" s="68">
        <f t="shared" si="9"/>
      </c>
      <c r="AL69" s="68">
        <f t="shared" si="9"/>
      </c>
      <c r="AM69" s="68">
        <f t="shared" si="9"/>
      </c>
      <c r="AN69" s="68">
        <f t="shared" si="9"/>
      </c>
      <c r="AO69" s="68">
        <f t="shared" si="9"/>
      </c>
      <c r="AP69" s="68">
        <f t="shared" si="9"/>
      </c>
      <c r="AQ69" s="68">
        <f t="shared" si="9"/>
      </c>
      <c r="AR69" s="68">
        <f>IF(SUM(AR75:AR121),AVERAGE(AR75:AR121),"")</f>
      </c>
      <c r="AS69" s="5"/>
      <c r="AT69" s="6"/>
    </row>
    <row r="70" spans="2:46" ht="14.25" thickBot="1" thickTop="1">
      <c r="B70" s="4"/>
      <c r="C70" s="5"/>
      <c r="D70" s="144" t="s">
        <v>2</v>
      </c>
      <c r="E70" s="146"/>
      <c r="F70" s="146"/>
      <c r="G70" s="146"/>
      <c r="H70" s="147"/>
      <c r="I70" s="69">
        <f>IF(SUM(I75:I121),MAX(I75:I121),"")</f>
      </c>
      <c r="J70" s="70">
        <f>IF(SUM(J75:J121),MAX(J75:J121),"")</f>
      </c>
      <c r="K70" s="70">
        <f>IF(SUM(K75:K121),MAX(K75:K121),"")</f>
      </c>
      <c r="L70" s="70">
        <f>IF(SUM(L75:L121),MAX(L75:L121),"")</f>
      </c>
      <c r="M70" s="70">
        <f>IF(SUM(M75:M121),MAX(M75:M121),"")</f>
      </c>
      <c r="N70" s="70">
        <f aca="true" t="shared" si="10" ref="N70:AQ70">IF(SUM(N75:N121),MAX(N75:N121),"")</f>
      </c>
      <c r="O70" s="70">
        <f t="shared" si="10"/>
      </c>
      <c r="P70" s="70">
        <f t="shared" si="10"/>
      </c>
      <c r="Q70" s="70">
        <f t="shared" si="10"/>
      </c>
      <c r="R70" s="70">
        <f t="shared" si="10"/>
      </c>
      <c r="S70" s="70">
        <f t="shared" si="10"/>
      </c>
      <c r="T70" s="70">
        <f t="shared" si="10"/>
      </c>
      <c r="U70" s="70">
        <f t="shared" si="10"/>
      </c>
      <c r="V70" s="70">
        <f t="shared" si="10"/>
      </c>
      <c r="W70" s="70">
        <f t="shared" si="10"/>
      </c>
      <c r="X70" s="70">
        <f t="shared" si="10"/>
      </c>
      <c r="Y70" s="70">
        <f t="shared" si="10"/>
      </c>
      <c r="Z70" s="70">
        <f t="shared" si="10"/>
      </c>
      <c r="AA70" s="70">
        <f t="shared" si="10"/>
      </c>
      <c r="AB70" s="70">
        <f t="shared" si="10"/>
      </c>
      <c r="AC70" s="70">
        <f t="shared" si="10"/>
      </c>
      <c r="AD70" s="70">
        <f t="shared" si="10"/>
      </c>
      <c r="AE70" s="70">
        <f t="shared" si="10"/>
      </c>
      <c r="AF70" s="70">
        <f t="shared" si="10"/>
      </c>
      <c r="AG70" s="70">
        <f t="shared" si="10"/>
      </c>
      <c r="AH70" s="70">
        <f t="shared" si="10"/>
      </c>
      <c r="AI70" s="70">
        <f t="shared" si="10"/>
      </c>
      <c r="AJ70" s="70">
        <f t="shared" si="10"/>
      </c>
      <c r="AK70" s="70">
        <f t="shared" si="10"/>
      </c>
      <c r="AL70" s="70">
        <f t="shared" si="10"/>
      </c>
      <c r="AM70" s="70">
        <f t="shared" si="10"/>
      </c>
      <c r="AN70" s="70">
        <f t="shared" si="10"/>
      </c>
      <c r="AO70" s="70">
        <f t="shared" si="10"/>
      </c>
      <c r="AP70" s="70">
        <f t="shared" si="10"/>
      </c>
      <c r="AQ70" s="70">
        <f t="shared" si="10"/>
      </c>
      <c r="AR70" s="70">
        <f>IF(SUM(AR75:AR121),MAX(AR75:AR121),"")</f>
      </c>
      <c r="AS70" s="5"/>
      <c r="AT70" s="6"/>
    </row>
    <row r="71" spans="2:46" ht="13.5" thickTop="1">
      <c r="B71" s="4"/>
      <c r="C71" s="5"/>
      <c r="D71" s="148" t="s">
        <v>3</v>
      </c>
      <c r="E71" s="150"/>
      <c r="F71" s="150"/>
      <c r="G71" s="150"/>
      <c r="H71" s="151"/>
      <c r="I71" s="69">
        <f>IF(SUM(I75:I121),MIN(I75:I121),"")</f>
      </c>
      <c r="J71" s="70">
        <f>IF(SUM(J75:J121),MIN(J75:J121),"")</f>
      </c>
      <c r="K71" s="70">
        <f>IF(SUM(K75:K121),MIN(K75:K121),"")</f>
      </c>
      <c r="L71" s="70">
        <f>IF(SUM(L75:L121),MIN(L75:L121),"")</f>
      </c>
      <c r="M71" s="70">
        <f>IF(SUM(M75:M121),MIN(M75:M121),"")</f>
      </c>
      <c r="N71" s="70">
        <f aca="true" t="shared" si="11" ref="N71:AQ71">IF(SUM(N75:N121),MIN(N75:N121),"")</f>
      </c>
      <c r="O71" s="70">
        <f t="shared" si="11"/>
      </c>
      <c r="P71" s="70">
        <f t="shared" si="11"/>
      </c>
      <c r="Q71" s="70">
        <f t="shared" si="11"/>
      </c>
      <c r="R71" s="70">
        <f t="shared" si="11"/>
      </c>
      <c r="S71" s="70">
        <f t="shared" si="11"/>
      </c>
      <c r="T71" s="70">
        <f t="shared" si="11"/>
      </c>
      <c r="U71" s="70">
        <f t="shared" si="11"/>
      </c>
      <c r="V71" s="70">
        <f t="shared" si="11"/>
      </c>
      <c r="W71" s="70">
        <f t="shared" si="11"/>
      </c>
      <c r="X71" s="70">
        <f t="shared" si="11"/>
      </c>
      <c r="Y71" s="70">
        <f t="shared" si="11"/>
      </c>
      <c r="Z71" s="70">
        <f t="shared" si="11"/>
      </c>
      <c r="AA71" s="70">
        <f t="shared" si="11"/>
      </c>
      <c r="AB71" s="70">
        <f t="shared" si="11"/>
      </c>
      <c r="AC71" s="70">
        <f t="shared" si="11"/>
      </c>
      <c r="AD71" s="70">
        <f t="shared" si="11"/>
      </c>
      <c r="AE71" s="70">
        <f t="shared" si="11"/>
      </c>
      <c r="AF71" s="70">
        <f t="shared" si="11"/>
      </c>
      <c r="AG71" s="70">
        <f t="shared" si="11"/>
      </c>
      <c r="AH71" s="70">
        <f t="shared" si="11"/>
      </c>
      <c r="AI71" s="70">
        <f t="shared" si="11"/>
      </c>
      <c r="AJ71" s="70">
        <f t="shared" si="11"/>
      </c>
      <c r="AK71" s="70">
        <f t="shared" si="11"/>
      </c>
      <c r="AL71" s="70">
        <f t="shared" si="11"/>
      </c>
      <c r="AM71" s="70">
        <f t="shared" si="11"/>
      </c>
      <c r="AN71" s="70">
        <f t="shared" si="11"/>
      </c>
      <c r="AO71" s="70">
        <f t="shared" si="11"/>
      </c>
      <c r="AP71" s="70">
        <f t="shared" si="11"/>
      </c>
      <c r="AQ71" s="70">
        <f t="shared" si="11"/>
      </c>
      <c r="AR71" s="70">
        <f>IF(SUM(AR75:AR121),MIN(AR75:AR121),"")</f>
      </c>
      <c r="AS71" s="5"/>
      <c r="AT71" s="6"/>
    </row>
    <row r="72" spans="2:46" ht="12.75">
      <c r="B72" s="4"/>
      <c r="C72" s="5"/>
      <c r="D72" s="20"/>
      <c r="E72" s="21"/>
      <c r="F72" s="21"/>
      <c r="G72" s="21"/>
      <c r="H72" s="21"/>
      <c r="I72" s="20"/>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2"/>
      <c r="AS72" s="5"/>
      <c r="AT72" s="6"/>
    </row>
    <row r="73" spans="2:46" ht="12.75">
      <c r="B73" s="4"/>
      <c r="C73" s="5"/>
      <c r="D73" s="25"/>
      <c r="E73" s="12"/>
      <c r="F73" s="12"/>
      <c r="G73" s="12"/>
      <c r="H73" s="12"/>
      <c r="I73" s="13" t="s">
        <v>28</v>
      </c>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5"/>
      <c r="AT73" s="6"/>
    </row>
    <row r="74" spans="2:46" ht="13.5" thickBot="1">
      <c r="B74" s="4"/>
      <c r="C74" s="5"/>
      <c r="D74" s="26" t="s">
        <v>4</v>
      </c>
      <c r="E74" s="24" t="s">
        <v>25</v>
      </c>
      <c r="F74" s="24" t="s">
        <v>24</v>
      </c>
      <c r="G74" s="23" t="s">
        <v>22</v>
      </c>
      <c r="H74" s="23" t="s">
        <v>23</v>
      </c>
      <c r="I74" s="103"/>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5"/>
      <c r="AT74" s="6"/>
    </row>
    <row r="75" spans="2:46" ht="13.5" thickTop="1">
      <c r="B75" s="4"/>
      <c r="C75" s="5"/>
      <c r="D75" s="27"/>
      <c r="E75" s="71">
        <f aca="true" t="shared" si="12" ref="E75:E120">IF(AND(COUNTA($I$74:$AS$74)&gt;COUNTA(I75:AS75),SUM(I75:BS75)),COUNTA($I$74:$AS$74)-COUNTA(I75:AS75),"")</f>
      </c>
      <c r="F75" s="85">
        <f aca="true" t="shared" si="13" ref="F75:F120">IF(SUM(I75:AR75),AVERAGE(I75:AR75)/100,"")</f>
      </c>
      <c r="G75" s="71">
        <f aca="true" t="shared" si="14" ref="G75:G120">IF(F75&lt;&gt;"",HLOOKUP(F75,GradeTable,2),"")</f>
      </c>
      <c r="H75" s="84">
        <f aca="true" t="shared" si="15" ref="H75:H120">IF(F75&lt;&gt;"",HLOOKUP(F75,GradeTable,3),"")</f>
      </c>
      <c r="I75" s="15"/>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5"/>
      <c r="AT75" s="6"/>
    </row>
    <row r="76" spans="2:46" ht="12.75">
      <c r="B76" s="4"/>
      <c r="C76" s="5"/>
      <c r="D76" s="28"/>
      <c r="E76" s="72">
        <f t="shared" si="12"/>
      </c>
      <c r="F76" s="86">
        <f t="shared" si="13"/>
      </c>
      <c r="G76" s="95">
        <f t="shared" si="14"/>
      </c>
      <c r="H76" s="88">
        <f t="shared" si="15"/>
      </c>
      <c r="I76" s="30"/>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5"/>
      <c r="AT76" s="6"/>
    </row>
    <row r="77" spans="2:46" ht="12.75">
      <c r="B77" s="4"/>
      <c r="C77" s="5"/>
      <c r="D77" s="27"/>
      <c r="E77" s="71">
        <f t="shared" si="12"/>
      </c>
      <c r="F77" s="85">
        <f t="shared" si="13"/>
      </c>
      <c r="G77" s="96">
        <f t="shared" si="14"/>
      </c>
      <c r="H77" s="84">
        <f t="shared" si="15"/>
      </c>
      <c r="I77" s="17"/>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5"/>
      <c r="AT77" s="6"/>
    </row>
    <row r="78" spans="2:46" ht="12.75">
      <c r="B78" s="4"/>
      <c r="C78" s="5"/>
      <c r="D78" s="28"/>
      <c r="E78" s="72">
        <f t="shared" si="12"/>
      </c>
      <c r="F78" s="86">
        <f t="shared" si="13"/>
      </c>
      <c r="G78" s="95">
        <f t="shared" si="14"/>
      </c>
      <c r="H78" s="88">
        <f t="shared" si="15"/>
      </c>
      <c r="I78" s="30"/>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5"/>
      <c r="AT78" s="6"/>
    </row>
    <row r="79" spans="2:46" ht="12.75">
      <c r="B79" s="4"/>
      <c r="C79" s="5"/>
      <c r="D79" s="27"/>
      <c r="E79" s="71">
        <f t="shared" si="12"/>
      </c>
      <c r="F79" s="85">
        <f t="shared" si="13"/>
      </c>
      <c r="G79" s="96">
        <f t="shared" si="14"/>
      </c>
      <c r="H79" s="84">
        <f t="shared" si="15"/>
      </c>
      <c r="I79" s="17"/>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5"/>
      <c r="AT79" s="6"/>
    </row>
    <row r="80" spans="2:46" ht="12.75">
      <c r="B80" s="4"/>
      <c r="C80" s="5"/>
      <c r="D80" s="28"/>
      <c r="E80" s="72">
        <f t="shared" si="12"/>
      </c>
      <c r="F80" s="86">
        <f t="shared" si="13"/>
      </c>
      <c r="G80" s="95">
        <f t="shared" si="14"/>
      </c>
      <c r="H80" s="88">
        <f t="shared" si="15"/>
      </c>
      <c r="I80" s="30"/>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5"/>
      <c r="AT80" s="6"/>
    </row>
    <row r="81" spans="2:46" ht="12.75">
      <c r="B81" s="4"/>
      <c r="C81" s="5"/>
      <c r="D81" s="27"/>
      <c r="E81" s="71">
        <f t="shared" si="12"/>
      </c>
      <c r="F81" s="85">
        <f t="shared" si="13"/>
      </c>
      <c r="G81" s="96">
        <f t="shared" si="14"/>
      </c>
      <c r="H81" s="84">
        <f t="shared" si="15"/>
      </c>
      <c r="I81" s="17"/>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5"/>
      <c r="AT81" s="6"/>
    </row>
    <row r="82" spans="2:46" ht="12.75">
      <c r="B82" s="4"/>
      <c r="C82" s="5"/>
      <c r="D82" s="28"/>
      <c r="E82" s="72">
        <f t="shared" si="12"/>
      </c>
      <c r="F82" s="86">
        <f t="shared" si="13"/>
      </c>
      <c r="G82" s="95">
        <f t="shared" si="14"/>
      </c>
      <c r="H82" s="88">
        <f t="shared" si="15"/>
      </c>
      <c r="I82" s="30"/>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5"/>
      <c r="AT82" s="6"/>
    </row>
    <row r="83" spans="2:46" ht="12.75">
      <c r="B83" s="4"/>
      <c r="C83" s="5"/>
      <c r="D83" s="27"/>
      <c r="E83" s="71">
        <f t="shared" si="12"/>
      </c>
      <c r="F83" s="85">
        <f t="shared" si="13"/>
      </c>
      <c r="G83" s="96">
        <f t="shared" si="14"/>
      </c>
      <c r="H83" s="84">
        <f t="shared" si="15"/>
      </c>
      <c r="I83" s="17"/>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5"/>
      <c r="AT83" s="6"/>
    </row>
    <row r="84" spans="2:46" ht="12.75">
      <c r="B84" s="4"/>
      <c r="C84" s="5"/>
      <c r="D84" s="28"/>
      <c r="E84" s="72">
        <f t="shared" si="12"/>
      </c>
      <c r="F84" s="86">
        <f t="shared" si="13"/>
      </c>
      <c r="G84" s="95">
        <f t="shared" si="14"/>
      </c>
      <c r="H84" s="88">
        <f t="shared" si="15"/>
      </c>
      <c r="I84" s="30"/>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5"/>
      <c r="AT84" s="6"/>
    </row>
    <row r="85" spans="2:46" ht="12.75">
      <c r="B85" s="4"/>
      <c r="C85" s="5"/>
      <c r="D85" s="27"/>
      <c r="E85" s="71">
        <f t="shared" si="12"/>
      </c>
      <c r="F85" s="85">
        <f t="shared" si="13"/>
      </c>
      <c r="G85" s="96">
        <f t="shared" si="14"/>
      </c>
      <c r="H85" s="84">
        <f t="shared" si="15"/>
      </c>
      <c r="I85" s="17"/>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5"/>
      <c r="AT85" s="6"/>
    </row>
    <row r="86" spans="2:46" ht="12.75">
      <c r="B86" s="4"/>
      <c r="C86" s="5"/>
      <c r="D86" s="28"/>
      <c r="E86" s="72">
        <f t="shared" si="12"/>
      </c>
      <c r="F86" s="86">
        <f t="shared" si="13"/>
      </c>
      <c r="G86" s="95">
        <f t="shared" si="14"/>
      </c>
      <c r="H86" s="88">
        <f t="shared" si="15"/>
      </c>
      <c r="I86" s="30"/>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5"/>
      <c r="AT86" s="6"/>
    </row>
    <row r="87" spans="2:46" ht="12.75">
      <c r="B87" s="4"/>
      <c r="C87" s="5"/>
      <c r="D87" s="27"/>
      <c r="E87" s="71">
        <f t="shared" si="12"/>
      </c>
      <c r="F87" s="85">
        <f t="shared" si="13"/>
      </c>
      <c r="G87" s="96">
        <f t="shared" si="14"/>
      </c>
      <c r="H87" s="84">
        <f t="shared" si="15"/>
      </c>
      <c r="I87" s="17"/>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5"/>
      <c r="AT87" s="6"/>
    </row>
    <row r="88" spans="2:46" ht="12.75">
      <c r="B88" s="4"/>
      <c r="C88" s="5"/>
      <c r="D88" s="28"/>
      <c r="E88" s="72">
        <f t="shared" si="12"/>
      </c>
      <c r="F88" s="86">
        <f t="shared" si="13"/>
      </c>
      <c r="G88" s="95">
        <f t="shared" si="14"/>
      </c>
      <c r="H88" s="88">
        <f t="shared" si="15"/>
      </c>
      <c r="I88" s="30"/>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5"/>
      <c r="AT88" s="6"/>
    </row>
    <row r="89" spans="2:46" ht="12.75">
      <c r="B89" s="4"/>
      <c r="C89" s="5"/>
      <c r="D89" s="27"/>
      <c r="E89" s="71">
        <f t="shared" si="12"/>
      </c>
      <c r="F89" s="85">
        <f t="shared" si="13"/>
      </c>
      <c r="G89" s="96">
        <f t="shared" si="14"/>
      </c>
      <c r="H89" s="84">
        <f t="shared" si="15"/>
      </c>
      <c r="I89" s="17"/>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5"/>
      <c r="AT89" s="6"/>
    </row>
    <row r="90" spans="2:46" ht="12.75">
      <c r="B90" s="4"/>
      <c r="C90" s="5"/>
      <c r="D90" s="28"/>
      <c r="E90" s="72">
        <f t="shared" si="12"/>
      </c>
      <c r="F90" s="86">
        <f t="shared" si="13"/>
      </c>
      <c r="G90" s="95">
        <f t="shared" si="14"/>
      </c>
      <c r="H90" s="88">
        <f t="shared" si="15"/>
      </c>
      <c r="I90" s="30"/>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5"/>
      <c r="AT90" s="6"/>
    </row>
    <row r="91" spans="2:46" ht="12.75">
      <c r="B91" s="4"/>
      <c r="C91" s="5"/>
      <c r="D91" s="27"/>
      <c r="E91" s="71">
        <f t="shared" si="12"/>
      </c>
      <c r="F91" s="85">
        <f t="shared" si="13"/>
      </c>
      <c r="G91" s="96">
        <f t="shared" si="14"/>
      </c>
      <c r="H91" s="84">
        <f t="shared" si="15"/>
      </c>
      <c r="I91" s="17"/>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5"/>
      <c r="AT91" s="6"/>
    </row>
    <row r="92" spans="2:46" ht="12.75">
      <c r="B92" s="4"/>
      <c r="C92" s="5"/>
      <c r="D92" s="28"/>
      <c r="E92" s="72">
        <f t="shared" si="12"/>
      </c>
      <c r="F92" s="86">
        <f t="shared" si="13"/>
      </c>
      <c r="G92" s="95">
        <f t="shared" si="14"/>
      </c>
      <c r="H92" s="88">
        <f t="shared" si="15"/>
      </c>
      <c r="I92" s="30"/>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5"/>
      <c r="AT92" s="6"/>
    </row>
    <row r="93" spans="2:46" ht="12.75">
      <c r="B93" s="4"/>
      <c r="C93" s="5"/>
      <c r="D93" s="27"/>
      <c r="E93" s="71">
        <f t="shared" si="12"/>
      </c>
      <c r="F93" s="85">
        <f t="shared" si="13"/>
      </c>
      <c r="G93" s="96">
        <f t="shared" si="14"/>
      </c>
      <c r="H93" s="84">
        <f t="shared" si="15"/>
      </c>
      <c r="I93" s="17"/>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5"/>
      <c r="AT93" s="6"/>
    </row>
    <row r="94" spans="2:46" ht="12.75">
      <c r="B94" s="4"/>
      <c r="C94" s="5"/>
      <c r="D94" s="28"/>
      <c r="E94" s="72">
        <f t="shared" si="12"/>
      </c>
      <c r="F94" s="86">
        <f t="shared" si="13"/>
      </c>
      <c r="G94" s="95">
        <f t="shared" si="14"/>
      </c>
      <c r="H94" s="88">
        <f t="shared" si="15"/>
      </c>
      <c r="I94" s="30"/>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5"/>
      <c r="AT94" s="6"/>
    </row>
    <row r="95" spans="2:46" ht="12.75">
      <c r="B95" s="4"/>
      <c r="C95" s="5"/>
      <c r="D95" s="27"/>
      <c r="E95" s="71">
        <f t="shared" si="12"/>
      </c>
      <c r="F95" s="85">
        <f t="shared" si="13"/>
      </c>
      <c r="G95" s="96">
        <f t="shared" si="14"/>
      </c>
      <c r="H95" s="84">
        <f t="shared" si="15"/>
      </c>
      <c r="I95" s="17"/>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5"/>
      <c r="AT95" s="6"/>
    </row>
    <row r="96" spans="2:46" ht="12.75">
      <c r="B96" s="4"/>
      <c r="C96" s="5"/>
      <c r="D96" s="28"/>
      <c r="E96" s="72">
        <f t="shared" si="12"/>
      </c>
      <c r="F96" s="86">
        <f t="shared" si="13"/>
      </c>
      <c r="G96" s="95">
        <f t="shared" si="14"/>
      </c>
      <c r="H96" s="88">
        <f t="shared" si="15"/>
      </c>
      <c r="I96" s="30"/>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5"/>
      <c r="AT96" s="6"/>
    </row>
    <row r="97" spans="2:46" ht="12.75">
      <c r="B97" s="4"/>
      <c r="C97" s="5"/>
      <c r="D97" s="27"/>
      <c r="E97" s="71">
        <f t="shared" si="12"/>
      </c>
      <c r="F97" s="85">
        <f t="shared" si="13"/>
      </c>
      <c r="G97" s="96">
        <f t="shared" si="14"/>
      </c>
      <c r="H97" s="84">
        <f t="shared" si="15"/>
      </c>
      <c r="I97" s="17"/>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5"/>
      <c r="AT97" s="6"/>
    </row>
    <row r="98" spans="2:46" ht="12.75">
      <c r="B98" s="4"/>
      <c r="C98" s="5"/>
      <c r="D98" s="28"/>
      <c r="E98" s="72">
        <f t="shared" si="12"/>
      </c>
      <c r="F98" s="86">
        <f t="shared" si="13"/>
      </c>
      <c r="G98" s="95">
        <f t="shared" si="14"/>
      </c>
      <c r="H98" s="88">
        <f t="shared" si="15"/>
      </c>
      <c r="I98" s="30"/>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5"/>
      <c r="AT98" s="6"/>
    </row>
    <row r="99" spans="2:46" ht="12.75">
      <c r="B99" s="4"/>
      <c r="C99" s="5"/>
      <c r="D99" s="27"/>
      <c r="E99" s="71">
        <f t="shared" si="12"/>
      </c>
      <c r="F99" s="85">
        <f t="shared" si="13"/>
      </c>
      <c r="G99" s="96">
        <f t="shared" si="14"/>
      </c>
      <c r="H99" s="84">
        <f t="shared" si="15"/>
      </c>
      <c r="I99" s="17"/>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5"/>
      <c r="AT99" s="6"/>
    </row>
    <row r="100" spans="2:46" ht="12.75">
      <c r="B100" s="4"/>
      <c r="C100" s="5"/>
      <c r="D100" s="28"/>
      <c r="E100" s="72">
        <f t="shared" si="12"/>
      </c>
      <c r="F100" s="86">
        <f t="shared" si="13"/>
      </c>
      <c r="G100" s="95">
        <f t="shared" si="14"/>
      </c>
      <c r="H100" s="88">
        <f t="shared" si="15"/>
      </c>
      <c r="I100" s="30"/>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5"/>
      <c r="AT100" s="6"/>
    </row>
    <row r="101" spans="2:46" ht="12.75">
      <c r="B101" s="4"/>
      <c r="C101" s="5"/>
      <c r="D101" s="27"/>
      <c r="E101" s="71">
        <f t="shared" si="12"/>
      </c>
      <c r="F101" s="85">
        <f t="shared" si="13"/>
      </c>
      <c r="G101" s="96">
        <f t="shared" si="14"/>
      </c>
      <c r="H101" s="84">
        <f t="shared" si="15"/>
      </c>
      <c r="I101" s="17"/>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5"/>
      <c r="AT101" s="6"/>
    </row>
    <row r="102" spans="2:46" ht="12.75">
      <c r="B102" s="4"/>
      <c r="C102" s="5"/>
      <c r="D102" s="28"/>
      <c r="E102" s="72">
        <f t="shared" si="12"/>
      </c>
      <c r="F102" s="86">
        <f t="shared" si="13"/>
      </c>
      <c r="G102" s="95">
        <f t="shared" si="14"/>
      </c>
      <c r="H102" s="88">
        <f t="shared" si="15"/>
      </c>
      <c r="I102" s="30"/>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5"/>
      <c r="AT102" s="6"/>
    </row>
    <row r="103" spans="2:46" ht="12.75">
      <c r="B103" s="4"/>
      <c r="C103" s="5"/>
      <c r="D103" s="27"/>
      <c r="E103" s="71">
        <f t="shared" si="12"/>
      </c>
      <c r="F103" s="85">
        <f t="shared" si="13"/>
      </c>
      <c r="G103" s="96">
        <f t="shared" si="14"/>
      </c>
      <c r="H103" s="84">
        <f t="shared" si="15"/>
      </c>
      <c r="I103" s="17"/>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5"/>
      <c r="AT103" s="6"/>
    </row>
    <row r="104" spans="2:46" ht="12.75">
      <c r="B104" s="4"/>
      <c r="C104" s="5"/>
      <c r="D104" s="28"/>
      <c r="E104" s="72">
        <f t="shared" si="12"/>
      </c>
      <c r="F104" s="86">
        <f t="shared" si="13"/>
      </c>
      <c r="G104" s="95">
        <f t="shared" si="14"/>
      </c>
      <c r="H104" s="88">
        <f t="shared" si="15"/>
      </c>
      <c r="I104" s="30"/>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5"/>
      <c r="AT104" s="6"/>
    </row>
    <row r="105" spans="2:46" ht="12.75">
      <c r="B105" s="4"/>
      <c r="C105" s="5"/>
      <c r="D105" s="27"/>
      <c r="E105" s="71">
        <f t="shared" si="12"/>
      </c>
      <c r="F105" s="85">
        <f t="shared" si="13"/>
      </c>
      <c r="G105" s="96">
        <f t="shared" si="14"/>
      </c>
      <c r="H105" s="84">
        <f t="shared" si="15"/>
      </c>
      <c r="I105" s="17"/>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5"/>
      <c r="AT105" s="6"/>
    </row>
    <row r="106" spans="2:46" ht="12.75">
      <c r="B106" s="4"/>
      <c r="C106" s="5"/>
      <c r="D106" s="28"/>
      <c r="E106" s="72">
        <f t="shared" si="12"/>
      </c>
      <c r="F106" s="86">
        <f t="shared" si="13"/>
      </c>
      <c r="G106" s="95">
        <f t="shared" si="14"/>
      </c>
      <c r="H106" s="88">
        <f t="shared" si="15"/>
      </c>
      <c r="I106" s="30"/>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5"/>
      <c r="AT106" s="6"/>
    </row>
    <row r="107" spans="2:46" ht="12.75">
      <c r="B107" s="4"/>
      <c r="C107" s="5"/>
      <c r="D107" s="27"/>
      <c r="E107" s="71">
        <f t="shared" si="12"/>
      </c>
      <c r="F107" s="85">
        <f t="shared" si="13"/>
      </c>
      <c r="G107" s="96">
        <f t="shared" si="14"/>
      </c>
      <c r="H107" s="84">
        <f t="shared" si="15"/>
      </c>
      <c r="I107" s="17"/>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5"/>
      <c r="AT107" s="6"/>
    </row>
    <row r="108" spans="2:46" ht="12.75">
      <c r="B108" s="4"/>
      <c r="C108" s="5"/>
      <c r="D108" s="28"/>
      <c r="E108" s="72">
        <f t="shared" si="12"/>
      </c>
      <c r="F108" s="86">
        <f t="shared" si="13"/>
      </c>
      <c r="G108" s="95">
        <f t="shared" si="14"/>
      </c>
      <c r="H108" s="88">
        <f t="shared" si="15"/>
      </c>
      <c r="I108" s="30"/>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5"/>
      <c r="AT108" s="6"/>
    </row>
    <row r="109" spans="2:46" ht="12.75">
      <c r="B109" s="4"/>
      <c r="C109" s="5"/>
      <c r="D109" s="27"/>
      <c r="E109" s="71">
        <f t="shared" si="12"/>
      </c>
      <c r="F109" s="85">
        <f t="shared" si="13"/>
      </c>
      <c r="G109" s="96">
        <f t="shared" si="14"/>
      </c>
      <c r="H109" s="84">
        <f t="shared" si="15"/>
      </c>
      <c r="I109" s="17"/>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5"/>
      <c r="AT109" s="6"/>
    </row>
    <row r="110" spans="2:46" ht="12.75" customHeight="1">
      <c r="B110" s="4"/>
      <c r="C110" s="5"/>
      <c r="D110" s="28"/>
      <c r="E110" s="72">
        <f t="shared" si="12"/>
      </c>
      <c r="F110" s="86">
        <f t="shared" si="13"/>
      </c>
      <c r="G110" s="95">
        <f t="shared" si="14"/>
      </c>
      <c r="H110" s="88">
        <f t="shared" si="15"/>
      </c>
      <c r="I110" s="30"/>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5"/>
      <c r="AT110" s="6"/>
    </row>
    <row r="111" spans="2:46" ht="12.75" customHeight="1">
      <c r="B111" s="4"/>
      <c r="C111" s="5"/>
      <c r="D111" s="27"/>
      <c r="E111" s="71">
        <f t="shared" si="12"/>
      </c>
      <c r="F111" s="85">
        <f t="shared" si="13"/>
      </c>
      <c r="G111" s="96">
        <f t="shared" si="14"/>
      </c>
      <c r="H111" s="84">
        <f t="shared" si="15"/>
      </c>
      <c r="I111" s="17"/>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5"/>
      <c r="AT111" s="6"/>
    </row>
    <row r="112" spans="2:46" ht="12.75">
      <c r="B112" s="4"/>
      <c r="C112" s="5"/>
      <c r="D112" s="28"/>
      <c r="E112" s="72">
        <f t="shared" si="12"/>
      </c>
      <c r="F112" s="86">
        <f t="shared" si="13"/>
      </c>
      <c r="G112" s="95">
        <f t="shared" si="14"/>
      </c>
      <c r="H112" s="88">
        <f t="shared" si="15"/>
      </c>
      <c r="I112" s="30"/>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5"/>
      <c r="AT112" s="6"/>
    </row>
    <row r="113" spans="2:46" ht="12.75">
      <c r="B113" s="4"/>
      <c r="C113" s="5"/>
      <c r="D113" s="27"/>
      <c r="E113" s="71">
        <f t="shared" si="12"/>
      </c>
      <c r="F113" s="85">
        <f t="shared" si="13"/>
      </c>
      <c r="G113" s="96">
        <f t="shared" si="14"/>
      </c>
      <c r="H113" s="84">
        <f t="shared" si="15"/>
      </c>
      <c r="I113" s="17"/>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5"/>
      <c r="AT113" s="6"/>
    </row>
    <row r="114" spans="2:46" ht="12.75">
      <c r="B114" s="4"/>
      <c r="C114" s="5"/>
      <c r="D114" s="28"/>
      <c r="E114" s="72">
        <f t="shared" si="12"/>
      </c>
      <c r="F114" s="86">
        <f t="shared" si="13"/>
      </c>
      <c r="G114" s="95">
        <f t="shared" si="14"/>
      </c>
      <c r="H114" s="88">
        <f t="shared" si="15"/>
      </c>
      <c r="I114" s="30"/>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5"/>
      <c r="AT114" s="6"/>
    </row>
    <row r="115" spans="2:46" ht="12.75">
      <c r="B115" s="4"/>
      <c r="C115" s="5"/>
      <c r="D115" s="27"/>
      <c r="E115" s="71">
        <f t="shared" si="12"/>
      </c>
      <c r="F115" s="85">
        <f t="shared" si="13"/>
      </c>
      <c r="G115" s="96">
        <f t="shared" si="14"/>
      </c>
      <c r="H115" s="84">
        <f t="shared" si="15"/>
      </c>
      <c r="I115" s="17"/>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5"/>
      <c r="AT115" s="6"/>
    </row>
    <row r="116" spans="2:46" ht="12.75">
      <c r="B116" s="4"/>
      <c r="C116" s="5"/>
      <c r="D116" s="28"/>
      <c r="E116" s="72">
        <f t="shared" si="12"/>
      </c>
      <c r="F116" s="86">
        <f t="shared" si="13"/>
      </c>
      <c r="G116" s="95">
        <f t="shared" si="14"/>
      </c>
      <c r="H116" s="88">
        <f t="shared" si="15"/>
      </c>
      <c r="I116" s="30"/>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5"/>
      <c r="AT116" s="6"/>
    </row>
    <row r="117" spans="2:46" ht="12.75">
      <c r="B117" s="4"/>
      <c r="C117" s="5"/>
      <c r="D117" s="27"/>
      <c r="E117" s="71">
        <f t="shared" si="12"/>
      </c>
      <c r="F117" s="85">
        <f t="shared" si="13"/>
      </c>
      <c r="G117" s="96">
        <f t="shared" si="14"/>
      </c>
      <c r="H117" s="84">
        <f t="shared" si="15"/>
      </c>
      <c r="I117" s="17"/>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5"/>
      <c r="AT117" s="6"/>
    </row>
    <row r="118" spans="2:46" ht="12.75">
      <c r="B118" s="4"/>
      <c r="C118" s="5"/>
      <c r="D118" s="28"/>
      <c r="E118" s="72">
        <f t="shared" si="12"/>
      </c>
      <c r="F118" s="86">
        <f t="shared" si="13"/>
      </c>
      <c r="G118" s="95">
        <f t="shared" si="14"/>
      </c>
      <c r="H118" s="88">
        <f t="shared" si="15"/>
      </c>
      <c r="I118" s="30"/>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5"/>
      <c r="AT118" s="6"/>
    </row>
    <row r="119" spans="2:46" ht="12.75">
      <c r="B119" s="4"/>
      <c r="C119" s="5"/>
      <c r="D119" s="27"/>
      <c r="E119" s="71">
        <f t="shared" si="12"/>
      </c>
      <c r="F119" s="85">
        <f t="shared" si="13"/>
      </c>
      <c r="G119" s="96">
        <f t="shared" si="14"/>
      </c>
      <c r="H119" s="84">
        <f t="shared" si="15"/>
      </c>
      <c r="I119" s="17"/>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5"/>
      <c r="AT119" s="6"/>
    </row>
    <row r="120" spans="2:46" ht="13.5" thickBot="1">
      <c r="B120" s="4"/>
      <c r="C120" s="5"/>
      <c r="D120" s="31"/>
      <c r="E120" s="77">
        <f t="shared" si="12"/>
      </c>
      <c r="F120" s="87">
        <f t="shared" si="13"/>
      </c>
      <c r="G120" s="97">
        <f t="shared" si="14"/>
      </c>
      <c r="H120" s="89">
        <f t="shared" si="15"/>
      </c>
      <c r="I120" s="75"/>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5"/>
      <c r="AT120" s="6"/>
    </row>
    <row r="121" spans="2:46" ht="13.5" hidden="1" thickTop="1">
      <c r="B121" s="4"/>
      <c r="C121" s="5"/>
      <c r="D121" s="5"/>
      <c r="E121" s="5"/>
      <c r="F121" s="5"/>
      <c r="G121" s="5"/>
      <c r="H121" s="5"/>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5"/>
      <c r="AT121" s="6"/>
    </row>
    <row r="122" spans="2:46" ht="13.5" thickTop="1">
      <c r="B122" s="98"/>
      <c r="C122" s="99"/>
      <c r="D122" s="139" t="s">
        <v>21</v>
      </c>
      <c r="E122" s="140"/>
      <c r="F122" s="140"/>
      <c r="G122" s="140"/>
      <c r="H122" s="140"/>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c r="AG122" s="100"/>
      <c r="AH122" s="100"/>
      <c r="AI122" s="100"/>
      <c r="AJ122" s="100"/>
      <c r="AK122" s="100"/>
      <c r="AL122" s="100"/>
      <c r="AM122" s="100"/>
      <c r="AN122" s="100"/>
      <c r="AO122" s="100"/>
      <c r="AP122" s="100"/>
      <c r="AQ122" s="100"/>
      <c r="AR122" s="100"/>
      <c r="AS122" s="99"/>
      <c r="AT122" s="101"/>
    </row>
    <row r="123" spans="2:46" ht="12.75">
      <c r="B123" s="98"/>
      <c r="C123" s="99"/>
      <c r="D123" s="19"/>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101"/>
    </row>
    <row r="124" spans="2:46" ht="0.75" customHeight="1" thickBot="1">
      <c r="B124" s="7"/>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9"/>
    </row>
    <row r="125" ht="13.5" thickTop="1"/>
  </sheetData>
  <sheetProtection/>
  <mergeCells count="10">
    <mergeCell ref="D65:H65"/>
    <mergeCell ref="D12:H12"/>
    <mergeCell ref="D13:H13"/>
    <mergeCell ref="D14:H14"/>
    <mergeCell ref="D15:H15"/>
    <mergeCell ref="D122:H122"/>
    <mergeCell ref="D68:H68"/>
    <mergeCell ref="D69:H69"/>
    <mergeCell ref="D70:H70"/>
    <mergeCell ref="D71:H71"/>
  </mergeCells>
  <printOptions gridLines="1" horizontalCentered="1"/>
  <pageMargins left="0.75" right="0.75" top="1" bottom="1" header="0.5" footer="0.5"/>
  <pageSetup blackAndWhite="1" horizontalDpi="360" verticalDpi="360" orientation="portrait" scale="78" r:id="rId4"/>
  <headerFooter alignWithMargins="0">
    <oddFooter>&amp;CPage &amp;P of &amp;N</oddFooter>
  </headerFooter>
  <drawing r:id="rId3"/>
  <legacyDrawing r:id="rId2"/>
</worksheet>
</file>

<file path=xl/worksheets/sheet4.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11" customWidth="1"/>
  </cols>
  <sheetData/>
  <sheetProtection sheet="1"/>
  <printOptions/>
  <pageMargins left="0.75" right="0.75" top="1" bottom="1" header="0.5" footer="0.5"/>
  <pageSetup horizontalDpi="360" verticalDpi="360" orientation="portrait" r:id="rId3"/>
  <headerFooter alignWithMargins="0">
    <oddHeader>&amp;C&amp;A</oddHeader>
    <oddFooter>&amp;CPage &amp;P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Grade Book</dc:title>
  <dc:subject/>
  <dc:creator>Microsoft Office Classroom Tools</dc:creator>
  <cp:keywords/>
  <dc:description/>
  <cp:lastModifiedBy>Ara Amiryan</cp:lastModifiedBy>
  <cp:lastPrinted>1998-03-27T21:34:12Z</cp:lastPrinted>
  <dcterms:created xsi:type="dcterms:W3CDTF">1995-05-29T15:32:52Z</dcterms:created>
  <dcterms:modified xsi:type="dcterms:W3CDTF">2007-07-10T12:32:20Z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amily Name" linkTarget="vital1">
    <vt:lpwstr>ՀՊԱՀ</vt:lpwstr>
  </property>
  <property fmtid="{D5CDD505-2E9C-101B-9397-08002B2CF9AE}" pid="3" name="Family Address" linkTarget="vital2">
    <vt:lpwstr>Դասախոսի անունը</vt:lpwstr>
  </property>
  <property fmtid="{D5CDD505-2E9C-101B-9397-08002B2CF9AE}" pid="4" name="Family City" linkTarget="vital4">
    <vt:lpwstr>Առարկա</vt:lpwstr>
  </property>
  <property fmtid="{D5CDD505-2E9C-101B-9397-08002B2CF9AE}" pid="5" name="Family State" linkTarget="vital5">
    <vt:lpwstr/>
  </property>
  <property fmtid="{D5CDD505-2E9C-101B-9397-08002B2CF9AE}" pid="6" name="Family Zip" linkTarget="vital6">
    <vt:lpwstr/>
  </property>
  <property fmtid="{D5CDD505-2E9C-101B-9397-08002B2CF9AE}" pid="7" name="Family Phone" linkTarget="vital8">
    <vt:lpwstr>Տարի</vt:lpwstr>
  </property>
  <property fmtid="{D5CDD505-2E9C-101B-9397-08002B2CF9AE}" pid="8" name="Family Fax" linkTarget="vital9">
    <vt:lpwstr>Կիսամյակ</vt:lpwstr>
  </property>
</Properties>
</file>